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410" i="1" l="1"/>
  <c r="L405" i="1"/>
  <c r="L368" i="1"/>
  <c r="L363" i="1"/>
  <c r="F433" i="1"/>
  <c r="G433" i="1"/>
  <c r="H433" i="1"/>
  <c r="I433" i="1"/>
  <c r="J433" i="1"/>
  <c r="L433" i="1"/>
  <c r="A434" i="1"/>
  <c r="B434" i="1"/>
  <c r="F437" i="1"/>
  <c r="G437" i="1"/>
  <c r="H437" i="1"/>
  <c r="I437" i="1"/>
  <c r="J437" i="1"/>
  <c r="A438" i="1"/>
  <c r="B438" i="1"/>
  <c r="F447" i="1"/>
  <c r="G447" i="1"/>
  <c r="H447" i="1"/>
  <c r="I447" i="1"/>
  <c r="J447" i="1"/>
  <c r="A448" i="1"/>
  <c r="B448" i="1"/>
  <c r="F452" i="1"/>
  <c r="G452" i="1"/>
  <c r="H452" i="1"/>
  <c r="I452" i="1"/>
  <c r="J452" i="1"/>
  <c r="A453" i="1"/>
  <c r="B453" i="1"/>
  <c r="F459" i="1"/>
  <c r="G459" i="1"/>
  <c r="H459" i="1"/>
  <c r="I459" i="1"/>
  <c r="J459" i="1"/>
  <c r="A460" i="1"/>
  <c r="B460" i="1"/>
  <c r="F466" i="1"/>
  <c r="G466" i="1"/>
  <c r="H466" i="1"/>
  <c r="I466" i="1"/>
  <c r="J466" i="1"/>
  <c r="A467" i="1"/>
  <c r="B467" i="1"/>
  <c r="F467" i="1"/>
  <c r="G467" i="1"/>
  <c r="H467" i="1"/>
  <c r="I467" i="1"/>
  <c r="J467" i="1"/>
  <c r="F475" i="1"/>
  <c r="G475" i="1"/>
  <c r="H475" i="1"/>
  <c r="I475" i="1"/>
  <c r="J475" i="1"/>
  <c r="L475" i="1"/>
  <c r="A476" i="1"/>
  <c r="B476" i="1"/>
  <c r="F479" i="1"/>
  <c r="G479" i="1"/>
  <c r="H479" i="1"/>
  <c r="I479" i="1"/>
  <c r="J479" i="1"/>
  <c r="A480" i="1"/>
  <c r="B480" i="1"/>
  <c r="F489" i="1"/>
  <c r="G489" i="1"/>
  <c r="H489" i="1"/>
  <c r="I489" i="1"/>
  <c r="J489" i="1"/>
  <c r="A490" i="1"/>
  <c r="B490" i="1"/>
  <c r="F494" i="1"/>
  <c r="G494" i="1"/>
  <c r="H494" i="1"/>
  <c r="I494" i="1"/>
  <c r="J494" i="1"/>
  <c r="A495" i="1"/>
  <c r="B495" i="1"/>
  <c r="F501" i="1"/>
  <c r="G501" i="1"/>
  <c r="H501" i="1"/>
  <c r="I501" i="1"/>
  <c r="J501" i="1"/>
  <c r="A502" i="1"/>
  <c r="B502" i="1"/>
  <c r="F508" i="1"/>
  <c r="G508" i="1"/>
  <c r="H508" i="1"/>
  <c r="I508" i="1"/>
  <c r="J508" i="1"/>
  <c r="A509" i="1"/>
  <c r="B509" i="1"/>
  <c r="F509" i="1"/>
  <c r="G509" i="1"/>
  <c r="H509" i="1"/>
  <c r="I509" i="1"/>
  <c r="J509" i="1"/>
  <c r="F517" i="1"/>
  <c r="G517" i="1"/>
  <c r="H517" i="1"/>
  <c r="I517" i="1"/>
  <c r="J517" i="1"/>
  <c r="L517" i="1"/>
  <c r="A518" i="1"/>
  <c r="B518" i="1"/>
  <c r="F521" i="1"/>
  <c r="G521" i="1"/>
  <c r="H521" i="1"/>
  <c r="I521" i="1"/>
  <c r="J521" i="1"/>
  <c r="A522" i="1"/>
  <c r="B522" i="1"/>
  <c r="F531" i="1"/>
  <c r="G531" i="1"/>
  <c r="H531" i="1"/>
  <c r="I531" i="1"/>
  <c r="J531" i="1"/>
  <c r="A532" i="1"/>
  <c r="B532" i="1"/>
  <c r="F536" i="1"/>
  <c r="G536" i="1"/>
  <c r="H536" i="1"/>
  <c r="I536" i="1"/>
  <c r="J536" i="1"/>
  <c r="A537" i="1"/>
  <c r="B537" i="1"/>
  <c r="F543" i="1"/>
  <c r="G543" i="1"/>
  <c r="H543" i="1"/>
  <c r="I543" i="1"/>
  <c r="J543" i="1"/>
  <c r="A544" i="1"/>
  <c r="B544" i="1"/>
  <c r="F550" i="1"/>
  <c r="G550" i="1"/>
  <c r="H550" i="1"/>
  <c r="I550" i="1"/>
  <c r="J550" i="1"/>
  <c r="A551" i="1"/>
  <c r="B551" i="1"/>
  <c r="F551" i="1"/>
  <c r="G551" i="1"/>
  <c r="H551" i="1"/>
  <c r="I551" i="1"/>
  <c r="J551" i="1"/>
  <c r="F559" i="1"/>
  <c r="G559" i="1"/>
  <c r="H559" i="1"/>
  <c r="I559" i="1"/>
  <c r="J559" i="1"/>
  <c r="L559" i="1"/>
  <c r="A560" i="1"/>
  <c r="B560" i="1"/>
  <c r="F563" i="1"/>
  <c r="G563" i="1"/>
  <c r="H563" i="1"/>
  <c r="I563" i="1"/>
  <c r="J563" i="1"/>
  <c r="A564" i="1"/>
  <c r="B564" i="1"/>
  <c r="F573" i="1"/>
  <c r="G573" i="1"/>
  <c r="H573" i="1"/>
  <c r="I573" i="1"/>
  <c r="J573" i="1"/>
  <c r="A574" i="1"/>
  <c r="B574" i="1"/>
  <c r="F578" i="1"/>
  <c r="G578" i="1"/>
  <c r="H578" i="1"/>
  <c r="I578" i="1"/>
  <c r="J578" i="1"/>
  <c r="A579" i="1"/>
  <c r="B579" i="1"/>
  <c r="F585" i="1"/>
  <c r="G585" i="1"/>
  <c r="H585" i="1"/>
  <c r="I585" i="1"/>
  <c r="J585" i="1"/>
  <c r="A586" i="1"/>
  <c r="B586" i="1"/>
  <c r="F592" i="1"/>
  <c r="G592" i="1"/>
  <c r="H592" i="1"/>
  <c r="I592" i="1"/>
  <c r="J592" i="1"/>
  <c r="A593" i="1"/>
  <c r="B593" i="1"/>
  <c r="F593" i="1"/>
  <c r="G593" i="1"/>
  <c r="H593" i="1"/>
  <c r="I593" i="1"/>
  <c r="J593" i="1"/>
  <c r="L326" i="1"/>
  <c r="L321" i="1"/>
  <c r="L284" i="1"/>
  <c r="L279" i="1"/>
  <c r="L242" i="1"/>
  <c r="L237" i="1"/>
  <c r="L200" i="1"/>
  <c r="L195" i="1"/>
  <c r="L158" i="1"/>
  <c r="L153" i="1"/>
  <c r="L116" i="1"/>
  <c r="L111" i="1"/>
  <c r="L74" i="1"/>
  <c r="L69" i="1"/>
  <c r="L32" i="1"/>
  <c r="L2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A392" i="1"/>
  <c r="L391" i="1"/>
  <c r="J391" i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A354" i="1"/>
  <c r="J353" i="1"/>
  <c r="I353" i="1"/>
  <c r="H353" i="1"/>
  <c r="G353" i="1"/>
  <c r="F353" i="1"/>
  <c r="A350" i="1"/>
  <c r="L349" i="1"/>
  <c r="J349" i="1"/>
  <c r="I349" i="1"/>
  <c r="I383" i="1" s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A312" i="1"/>
  <c r="J311" i="1"/>
  <c r="I311" i="1"/>
  <c r="H311" i="1"/>
  <c r="G311" i="1"/>
  <c r="F311" i="1"/>
  <c r="A308" i="1"/>
  <c r="L307" i="1"/>
  <c r="J307" i="1"/>
  <c r="I307" i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7" i="1" l="1"/>
  <c r="G89" i="1"/>
  <c r="I89" i="1"/>
  <c r="H131" i="1"/>
  <c r="J131" i="1"/>
  <c r="G173" i="1"/>
  <c r="I173" i="1"/>
  <c r="H215" i="1"/>
  <c r="G257" i="1"/>
  <c r="I257" i="1"/>
  <c r="H299" i="1"/>
  <c r="F215" i="1"/>
  <c r="J215" i="1"/>
  <c r="F299" i="1"/>
  <c r="J299" i="1"/>
  <c r="F383" i="1"/>
  <c r="J383" i="1"/>
  <c r="F425" i="1"/>
  <c r="J425" i="1"/>
  <c r="J173" i="1"/>
  <c r="F257" i="1"/>
  <c r="J257" i="1"/>
  <c r="F341" i="1"/>
  <c r="J341" i="1"/>
  <c r="H383" i="1"/>
  <c r="H594" i="1" s="1"/>
  <c r="G425" i="1"/>
  <c r="I425" i="1"/>
  <c r="G341" i="1"/>
  <c r="I341" i="1"/>
  <c r="F173" i="1"/>
  <c r="I131" i="1"/>
  <c r="G131" i="1"/>
  <c r="F131" i="1"/>
  <c r="J89" i="1"/>
  <c r="F89" i="1"/>
  <c r="J47" i="1"/>
  <c r="J594" i="1" s="1"/>
  <c r="G47" i="1"/>
  <c r="I47" i="1"/>
  <c r="F47" i="1"/>
  <c r="I594" i="1" l="1"/>
  <c r="F594" i="1"/>
  <c r="G594" i="1"/>
  <c r="L467" i="1"/>
  <c r="L437" i="1"/>
  <c r="L452" i="1"/>
  <c r="L447" i="1"/>
  <c r="L479" i="1"/>
  <c r="L509" i="1"/>
  <c r="L489" i="1"/>
  <c r="L494" i="1"/>
  <c r="L551" i="1"/>
  <c r="L521" i="1"/>
  <c r="L536" i="1"/>
  <c r="L531" i="1"/>
  <c r="L563" i="1"/>
  <c r="L593" i="1"/>
  <c r="L573" i="1"/>
  <c r="L578" i="1"/>
  <c r="L425" i="1"/>
  <c r="L395" i="1"/>
  <c r="L353" i="1"/>
  <c r="L383" i="1"/>
  <c r="L311" i="1"/>
  <c r="L341" i="1"/>
  <c r="L299" i="1"/>
  <c r="L269" i="1"/>
  <c r="L257" i="1"/>
  <c r="L227" i="1"/>
  <c r="L185" i="1"/>
  <c r="L215" i="1"/>
  <c r="L173" i="1"/>
  <c r="L143" i="1"/>
  <c r="L131" i="1"/>
  <c r="L101" i="1"/>
  <c r="L59" i="1"/>
  <c r="L89" i="1"/>
  <c r="L214" i="1"/>
  <c r="L417" i="1"/>
  <c r="L123" i="1"/>
  <c r="L333" i="1"/>
  <c r="L88" i="1"/>
  <c r="L459" i="1"/>
  <c r="L592" i="1"/>
  <c r="L543" i="1"/>
  <c r="L382" i="1"/>
  <c r="L585" i="1"/>
  <c r="L207" i="1"/>
  <c r="L291" i="1"/>
  <c r="L17" i="1"/>
  <c r="L47" i="1"/>
  <c r="L594" i="1"/>
  <c r="L46" i="1"/>
  <c r="L249" i="1"/>
  <c r="L466" i="1"/>
  <c r="L39" i="1"/>
  <c r="L550" i="1"/>
  <c r="L130" i="1"/>
  <c r="L81" i="1"/>
  <c r="L340" i="1"/>
  <c r="L172" i="1"/>
  <c r="L165" i="1"/>
  <c r="L298" i="1"/>
  <c r="L501" i="1"/>
  <c r="L424" i="1"/>
  <c r="L256" i="1"/>
  <c r="L508" i="1"/>
  <c r="L375" i="1"/>
</calcChain>
</file>

<file path=xl/sharedStrings.xml><?xml version="1.0" encoding="utf-8"?>
<sst xmlns="http://schemas.openxmlformats.org/spreadsheetml/2006/main" count="613" uniqueCount="97">
  <si>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</si>
  <si>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</si>
  <si>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</si>
  <si>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</si>
  <si>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</si>
  <si>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</si>
  <si>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</si>
  <si>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</si>
  <si>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</si>
  <si>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</si>
  <si>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</si>
  <si>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</si>
  <si>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</si>
  <si>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</si>
  <si>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</si>
  <si>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</si>
  <si>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</si>
  <si>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</si>
  <si>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</si>
  <si>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</si>
  <si>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</si>
  <si>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</si>
  <si>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</si>
  <si>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</si>
  <si>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</si>
  <si>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</si>
  <si>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</si>
  <si>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</si>
  <si>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</si>
  <si>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</si>
  <si>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</si>
  <si>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</si>
  <si>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</si>
  <si>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</si>
  <si>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</si>
  <si>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</si>
  <si>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</si>
  <si>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</si>
  <si>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</si>
  <si>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</si>
  <si>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</si>
  <si>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</si>
  <si>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</si>
  <si>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</si>
  <si>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</si>
  <si>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Сортовская ООШ</t>
  </si>
  <si>
    <t>Суп картофельный с крупой</t>
  </si>
  <si>
    <t>Котлеты из говядины с маслом сливочным</t>
  </si>
  <si>
    <t>Капуста тушеная</t>
  </si>
  <si>
    <t>Сок</t>
  </si>
  <si>
    <t>Хлеб белый пшеничный</t>
  </si>
  <si>
    <t>пром.</t>
  </si>
  <si>
    <t>54-2з</t>
  </si>
  <si>
    <t>Огурец долькой</t>
  </si>
  <si>
    <t>Борщ из свеж.капусты на м/б</t>
  </si>
  <si>
    <t>Гуляш из говядины</t>
  </si>
  <si>
    <t>Картофельное пюре</t>
  </si>
  <si>
    <t>Чай с сахаром</t>
  </si>
  <si>
    <t>Яблоко</t>
  </si>
  <si>
    <t>Свежий помидор долькой</t>
  </si>
  <si>
    <t>Суп гороховый на м/б</t>
  </si>
  <si>
    <t>Рыба тушеная в сметанном соусе</t>
  </si>
  <si>
    <t>Рис отварной</t>
  </si>
  <si>
    <t>Компот из свежих яблок</t>
  </si>
  <si>
    <t>Вафли</t>
  </si>
  <si>
    <t>кондитер.</t>
  </si>
  <si>
    <t>54-3з</t>
  </si>
  <si>
    <t>Суп картофельный с крупой и рыбой</t>
  </si>
  <si>
    <t>Биточки</t>
  </si>
  <si>
    <t>Каша перловая</t>
  </si>
  <si>
    <t>Компот из кураги</t>
  </si>
  <si>
    <t>Свежий огурец долькой</t>
  </si>
  <si>
    <t>Рассольник Ленинградский</t>
  </si>
  <si>
    <t>Бедро куриное тушеное</t>
  </si>
  <si>
    <t>Щи из свежей капусты на м/б</t>
  </si>
  <si>
    <t>Котлеты</t>
  </si>
  <si>
    <t>Макароны отварные</t>
  </si>
  <si>
    <t>Какао с молоком</t>
  </si>
  <si>
    <t>яблоко</t>
  </si>
  <si>
    <t>54-1г</t>
  </si>
  <si>
    <t>Свекольник на м/б со сметаной</t>
  </si>
  <si>
    <t>Курица тушеная в томат.соусе</t>
  </si>
  <si>
    <t>Каша гречневая</t>
  </si>
  <si>
    <t>Компот из изюма</t>
  </si>
  <si>
    <t>ЧокоПай</t>
  </si>
  <si>
    <t>Суп картофельный на м/б</t>
  </si>
  <si>
    <t>Рыба тушеная в томате с овощами</t>
  </si>
  <si>
    <t>Печенье</t>
  </si>
  <si>
    <t>Суп картофельный с мак.изделиями на м/б</t>
  </si>
  <si>
    <t>Каша пшеная</t>
  </si>
  <si>
    <t>Сок грушевый</t>
  </si>
  <si>
    <t>Суп овощной на м/б</t>
  </si>
  <si>
    <t>Бедро куриное отварное</t>
  </si>
  <si>
    <t>Компот из яблок</t>
  </si>
  <si>
    <t>Банан</t>
  </si>
  <si>
    <t>кладовщик</t>
  </si>
  <si>
    <t>Шевчук Лариса Константиновна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</si>
</sst>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4" borderId="2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2" fontId="0" fillId="5" borderId="26" xfId="0" applyNumberFormat="1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0" fillId="5" borderId="25" xfId="0" applyFill="1" applyBorder="1" applyAlignment="1" applyProtection="1">
      <alignment horizontal="right"/>
      <protection locked="0"/>
    </xf>
    <xf numFmtId="0" fontId="0" fillId="5" borderId="18" xfId="0" applyFill="1" applyBorder="1" applyAlignment="1" applyProtection="1">
      <alignment horizontal="right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1" fontId="0" fillId="5" borderId="7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1" fontId="0" fillId="5" borderId="30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3" fillId="0" borderId="25" xfId="0" applyFont="1" applyBorder="1" applyAlignment="1">
      <alignment horizontal="center" vertical="top" wrapText="1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horizontal="center" vertical="top" wrapText="1"/>
    </xf>
    <xf numFmtId="0" fontId="0" fillId="5" borderId="32" xfId="0" applyFill="1" applyBorder="1" applyAlignment="1" applyProtection="1">
      <alignment horizontal="right"/>
      <protection locked="0"/>
    </xf>
    <xf numFmtId="0" fontId="0" fillId="5" borderId="33" xfId="0" applyFill="1" applyBorder="1" applyAlignment="1" applyProtection="1">
      <alignment horizontal="right"/>
      <protection locked="0"/>
    </xf>
    <xf numFmtId="1" fontId="0" fillId="5" borderId="31" xfId="0" applyNumberFormat="1" applyFill="1" applyBorder="1" applyProtection="1"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90" activePane="bottomRight" state="frozen"/>
      <selection pane="topRight" activeCell="E1" sqref="E1"/>
      <selection pane="bottomLeft" activeCell="A6" sqref="A6"/>
      <selection pane="bottomRight" activeCell="P396" sqref="P3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" style="2" customWidth="1"/>
    <col min="13" max="16384" width="9.140625" style="2"/>
  </cols>
  <sheetData>
    <row r="1" spans="1:12" ht="15" x14ac:dyDescent="0.25">
      <c r="A1" s="1" t="s">
        <v>7</v>
      </c>
      <c r="C1" s="95" t="s">
        <v>45</v>
      </c>
      <c r="D1" s="96"/>
      <c r="E1" s="96"/>
      <c r="F1" s="13" t="s">
        <v>16</v>
      </c>
      <c r="G1" s="2" t="s">
        <v>17</v>
      </c>
      <c r="H1" s="97" t="s">
        <v>95</v>
      </c>
      <c r="I1" s="98"/>
      <c r="J1" s="98"/>
      <c r="K1" s="98"/>
    </row>
    <row r="2" spans="1:12" ht="18" x14ac:dyDescent="0.2">
      <c r="A2" s="43" t="s">
        <v>6</v>
      </c>
      <c r="C2" s="2"/>
      <c r="G2" s="2" t="s">
        <v>18</v>
      </c>
      <c r="H2" s="97" t="s">
        <v>96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64"/>
      <c r="L18" s="51"/>
    </row>
    <row r="19" spans="1:12" ht="15" x14ac:dyDescent="0.25">
      <c r="A19" s="25"/>
      <c r="B19" s="16"/>
      <c r="C19" s="11"/>
      <c r="D19" s="7" t="s">
        <v>28</v>
      </c>
      <c r="E19" s="58" t="s">
        <v>46</v>
      </c>
      <c r="F19" s="59">
        <v>220</v>
      </c>
      <c r="G19" s="59">
        <v>2.52</v>
      </c>
      <c r="H19" s="59">
        <v>6.5</v>
      </c>
      <c r="I19" s="59">
        <v>7.5</v>
      </c>
      <c r="J19" s="62">
        <v>186</v>
      </c>
      <c r="K19" s="65">
        <v>133</v>
      </c>
      <c r="L19" s="60">
        <v>12.88</v>
      </c>
    </row>
    <row r="20" spans="1:12" ht="15" x14ac:dyDescent="0.25">
      <c r="A20" s="25"/>
      <c r="B20" s="16"/>
      <c r="C20" s="11"/>
      <c r="D20" s="7" t="s">
        <v>29</v>
      </c>
      <c r="E20" s="58" t="s">
        <v>47</v>
      </c>
      <c r="F20" s="59">
        <v>100</v>
      </c>
      <c r="G20" s="59">
        <v>9.6</v>
      </c>
      <c r="H20" s="59">
        <v>6.8</v>
      </c>
      <c r="I20" s="59">
        <v>3.1</v>
      </c>
      <c r="J20" s="62">
        <v>229.6</v>
      </c>
      <c r="K20" s="65">
        <v>451</v>
      </c>
      <c r="L20" s="60">
        <v>37.44</v>
      </c>
    </row>
    <row r="21" spans="1:12" ht="15" x14ac:dyDescent="0.25">
      <c r="A21" s="25"/>
      <c r="B21" s="16"/>
      <c r="C21" s="11"/>
      <c r="D21" s="7" t="s">
        <v>30</v>
      </c>
      <c r="E21" s="58" t="s">
        <v>48</v>
      </c>
      <c r="F21" s="59">
        <v>150</v>
      </c>
      <c r="G21" s="59">
        <v>5.5</v>
      </c>
      <c r="H21" s="59">
        <v>8.3000000000000007</v>
      </c>
      <c r="I21" s="59">
        <v>37.1</v>
      </c>
      <c r="J21" s="62">
        <v>186.6</v>
      </c>
      <c r="K21" s="65">
        <v>302</v>
      </c>
      <c r="L21" s="60">
        <v>9.33</v>
      </c>
    </row>
    <row r="22" spans="1:12" ht="15" x14ac:dyDescent="0.25">
      <c r="A22" s="25"/>
      <c r="B22" s="16"/>
      <c r="C22" s="11"/>
      <c r="D22" s="7" t="s">
        <v>31</v>
      </c>
      <c r="E22" s="58" t="s">
        <v>49</v>
      </c>
      <c r="F22" s="59">
        <v>200</v>
      </c>
      <c r="G22" s="59"/>
      <c r="H22" s="59"/>
      <c r="I22" s="59">
        <v>12.4</v>
      </c>
      <c r="J22" s="62">
        <v>51</v>
      </c>
      <c r="K22" s="67" t="s">
        <v>51</v>
      </c>
      <c r="L22" s="60">
        <v>12.13</v>
      </c>
    </row>
    <row r="23" spans="1:12" ht="15" x14ac:dyDescent="0.25">
      <c r="A23" s="25"/>
      <c r="B23" s="16"/>
      <c r="C23" s="11"/>
      <c r="D23" s="7" t="s">
        <v>32</v>
      </c>
      <c r="E23" s="58" t="s">
        <v>50</v>
      </c>
      <c r="F23" s="59">
        <v>60</v>
      </c>
      <c r="G23" s="59">
        <v>4.42</v>
      </c>
      <c r="H23" s="59">
        <v>2.7</v>
      </c>
      <c r="I23" s="59">
        <v>26.1</v>
      </c>
      <c r="J23" s="62">
        <v>92</v>
      </c>
      <c r="K23" s="68" t="s">
        <v>51</v>
      </c>
      <c r="L23" s="60">
        <v>3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66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730</v>
      </c>
      <c r="G27" s="21">
        <f t="shared" ref="G27:J27" si="3">SUM(G18:G26)</f>
        <v>22.04</v>
      </c>
      <c r="H27" s="21">
        <f t="shared" si="3"/>
        <v>24.3</v>
      </c>
      <c r="I27" s="21">
        <f t="shared" si="3"/>
        <v>86.2</v>
      </c>
      <c r="J27" s="21">
        <f t="shared" si="3"/>
        <v>745.2</v>
      </c>
      <c r="K27" s="27"/>
      <c r="L27" s="21">
        <f>SUM(L18:L26)</f>
        <v>74.78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91" t="s">
        <v>4</v>
      </c>
      <c r="D47" s="94"/>
      <c r="E47" s="33"/>
      <c r="F47" s="34">
        <f>F13+F17+F27+F32+F39+F46</f>
        <v>730</v>
      </c>
      <c r="G47" s="34">
        <f t="shared" ref="G47:J47" si="7">G13+G17+G27+G32+G39+G46</f>
        <v>22.04</v>
      </c>
      <c r="H47" s="34">
        <f t="shared" si="7"/>
        <v>24.3</v>
      </c>
      <c r="I47" s="34">
        <f t="shared" si="7"/>
        <v>86.2</v>
      </c>
      <c r="J47" s="34">
        <f t="shared" si="7"/>
        <v>745.2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80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9" t="s">
        <v>53</v>
      </c>
      <c r="F60" s="71">
        <v>60</v>
      </c>
      <c r="G60" s="71"/>
      <c r="H60" s="71">
        <v>1.44</v>
      </c>
      <c r="I60" s="59">
        <v>2.52</v>
      </c>
      <c r="J60" s="76">
        <v>53.4</v>
      </c>
      <c r="K60" s="68" t="s">
        <v>52</v>
      </c>
      <c r="L60" s="78"/>
    </row>
    <row r="61" spans="1:12" ht="15" x14ac:dyDescent="0.25">
      <c r="A61" s="15"/>
      <c r="B61" s="16"/>
      <c r="C61" s="11"/>
      <c r="D61" s="7" t="s">
        <v>28</v>
      </c>
      <c r="E61" s="58" t="s">
        <v>54</v>
      </c>
      <c r="F61" s="59">
        <v>260</v>
      </c>
      <c r="G61" s="59">
        <v>6</v>
      </c>
      <c r="H61" s="59">
        <v>3.75</v>
      </c>
      <c r="I61" s="59">
        <v>8.75</v>
      </c>
      <c r="J61" s="62">
        <v>199</v>
      </c>
      <c r="K61" s="68">
        <v>110</v>
      </c>
      <c r="L61" s="60">
        <v>12.6</v>
      </c>
    </row>
    <row r="62" spans="1:12" ht="15" x14ac:dyDescent="0.25">
      <c r="A62" s="15"/>
      <c r="B62" s="16"/>
      <c r="C62" s="11"/>
      <c r="D62" s="7" t="s">
        <v>29</v>
      </c>
      <c r="E62" s="58" t="s">
        <v>55</v>
      </c>
      <c r="F62" s="59">
        <v>90</v>
      </c>
      <c r="G62" s="59">
        <v>7</v>
      </c>
      <c r="H62" s="59">
        <v>14</v>
      </c>
      <c r="I62" s="59">
        <v>6.6</v>
      </c>
      <c r="J62" s="62">
        <v>280.7</v>
      </c>
      <c r="K62" s="68">
        <v>93</v>
      </c>
      <c r="L62" s="60">
        <v>19.62</v>
      </c>
    </row>
    <row r="63" spans="1:12" ht="15" x14ac:dyDescent="0.25">
      <c r="A63" s="15"/>
      <c r="B63" s="16"/>
      <c r="C63" s="11"/>
      <c r="D63" s="7" t="s">
        <v>30</v>
      </c>
      <c r="E63" s="58" t="s">
        <v>56</v>
      </c>
      <c r="F63" s="59">
        <v>200</v>
      </c>
      <c r="G63" s="59">
        <v>3.1</v>
      </c>
      <c r="H63" s="59">
        <v>6</v>
      </c>
      <c r="I63" s="59">
        <v>39.700000000000003</v>
      </c>
      <c r="J63" s="62">
        <v>185.38</v>
      </c>
      <c r="K63" s="68">
        <v>520</v>
      </c>
      <c r="L63" s="60">
        <v>9.08</v>
      </c>
    </row>
    <row r="64" spans="1:12" ht="15" x14ac:dyDescent="0.25">
      <c r="A64" s="15"/>
      <c r="B64" s="16"/>
      <c r="C64" s="11"/>
      <c r="D64" s="7" t="s">
        <v>31</v>
      </c>
      <c r="E64" s="58" t="s">
        <v>57</v>
      </c>
      <c r="F64" s="59">
        <v>200</v>
      </c>
      <c r="G64" s="59">
        <v>0.2</v>
      </c>
      <c r="H64" s="59"/>
      <c r="I64" s="59">
        <v>29</v>
      </c>
      <c r="J64" s="62">
        <v>111.2</v>
      </c>
      <c r="K64" s="68" t="s">
        <v>51</v>
      </c>
      <c r="L64" s="60">
        <v>2.08</v>
      </c>
    </row>
    <row r="65" spans="1:12" ht="15" x14ac:dyDescent="0.25">
      <c r="A65" s="15"/>
      <c r="B65" s="16"/>
      <c r="C65" s="11"/>
      <c r="D65" s="7" t="s">
        <v>32</v>
      </c>
      <c r="E65" s="58" t="s">
        <v>50</v>
      </c>
      <c r="F65" s="59">
        <v>60</v>
      </c>
      <c r="G65" s="59">
        <v>4.42</v>
      </c>
      <c r="H65" s="59">
        <v>2.7</v>
      </c>
      <c r="I65" s="59">
        <v>26.1</v>
      </c>
      <c r="J65" s="62">
        <v>92</v>
      </c>
      <c r="K65" s="68" t="s">
        <v>51</v>
      </c>
      <c r="L65" s="60">
        <v>3</v>
      </c>
    </row>
    <row r="66" spans="1:12" ht="15" x14ac:dyDescent="0.25">
      <c r="A66" s="15"/>
      <c r="B66" s="16"/>
      <c r="C66" s="11"/>
      <c r="D66" s="7" t="s">
        <v>33</v>
      </c>
      <c r="E66" s="58"/>
      <c r="F66" s="59"/>
      <c r="G66" s="59"/>
      <c r="H66" s="59"/>
      <c r="I66" s="59"/>
      <c r="J66" s="62"/>
      <c r="K66" s="68"/>
      <c r="L66" s="60"/>
    </row>
    <row r="67" spans="1:12" ht="15" x14ac:dyDescent="0.25">
      <c r="A67" s="15"/>
      <c r="B67" s="16"/>
      <c r="C67" s="11"/>
      <c r="D67" s="6" t="s">
        <v>24</v>
      </c>
      <c r="E67" s="70" t="s">
        <v>58</v>
      </c>
      <c r="F67" s="72">
        <v>197</v>
      </c>
      <c r="G67" s="72">
        <v>0.4</v>
      </c>
      <c r="H67" s="72">
        <v>0.4</v>
      </c>
      <c r="I67" s="59">
        <v>9.8000000000000007</v>
      </c>
      <c r="J67" s="77">
        <v>52</v>
      </c>
      <c r="K67" s="68" t="s">
        <v>51</v>
      </c>
      <c r="L67" s="73">
        <v>36.54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66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1067</v>
      </c>
      <c r="G69" s="21">
        <f t="shared" ref="G69" si="18">SUM(G60:G68)</f>
        <v>21.119999999999997</v>
      </c>
      <c r="H69" s="21">
        <f t="shared" ref="H69" si="19">SUM(H60:H68)</f>
        <v>28.289999999999996</v>
      </c>
      <c r="I69" s="21">
        <f t="shared" ref="I69" si="20">SUM(I60:I68)</f>
        <v>122.46999999999998</v>
      </c>
      <c r="J69" s="21">
        <f t="shared" ref="J69" si="21">SUM(J60:J68)</f>
        <v>973.68000000000006</v>
      </c>
      <c r="K69" s="27"/>
      <c r="L69" s="74">
        <f>SUM(L60:L68)</f>
        <v>82.919999999999987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91" t="s">
        <v>4</v>
      </c>
      <c r="D89" s="94"/>
      <c r="E89" s="33"/>
      <c r="F89" s="34">
        <f>F55+F59+F69+F74+F81+F88</f>
        <v>1067</v>
      </c>
      <c r="G89" s="34">
        <f t="shared" ref="G89" si="36">G55+G59+G69+G74+G81+G88</f>
        <v>21.119999999999997</v>
      </c>
      <c r="H89" s="34">
        <f t="shared" ref="H89" si="37">H55+H59+H69+H74+H81+H88</f>
        <v>28.289999999999996</v>
      </c>
      <c r="I89" s="34">
        <f t="shared" ref="I89" si="38">I55+I59+I69+I74+I81+I88</f>
        <v>122.46999999999998</v>
      </c>
      <c r="J89" s="34">
        <f t="shared" ref="J89" si="39">J55+J59+J69+J74+J81+J88</f>
        <v>973.68000000000006</v>
      </c>
      <c r="K89" s="35"/>
      <c r="L89" s="34">
        <f t="shared" ref="L89" ca="1" si="40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80"/>
      <c r="L101" s="21">
        <f t="shared" ref="L101" ca="1" si="49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9" t="s">
        <v>59</v>
      </c>
      <c r="F102" s="71">
        <v>60</v>
      </c>
      <c r="G102" s="71">
        <v>50.76</v>
      </c>
      <c r="H102" s="71">
        <v>1.02</v>
      </c>
      <c r="I102" s="71">
        <v>3.64</v>
      </c>
      <c r="J102" s="59">
        <v>5.64</v>
      </c>
      <c r="K102" s="83" t="s">
        <v>66</v>
      </c>
      <c r="L102" s="78"/>
    </row>
    <row r="103" spans="1:12" ht="15" x14ac:dyDescent="0.25">
      <c r="A103" s="25"/>
      <c r="B103" s="16"/>
      <c r="C103" s="11"/>
      <c r="D103" s="7" t="s">
        <v>28</v>
      </c>
      <c r="E103" s="58" t="s">
        <v>60</v>
      </c>
      <c r="F103" s="59">
        <v>270</v>
      </c>
      <c r="G103" s="59">
        <v>185</v>
      </c>
      <c r="H103" s="59">
        <v>2.25</v>
      </c>
      <c r="I103" s="59">
        <v>5.25</v>
      </c>
      <c r="J103" s="59">
        <v>18</v>
      </c>
      <c r="K103" s="83">
        <v>139</v>
      </c>
      <c r="L103" s="60">
        <v>9.15</v>
      </c>
    </row>
    <row r="104" spans="1:12" ht="15" x14ac:dyDescent="0.25">
      <c r="A104" s="25"/>
      <c r="B104" s="16"/>
      <c r="C104" s="11"/>
      <c r="D104" s="7" t="s">
        <v>29</v>
      </c>
      <c r="E104" s="58" t="s">
        <v>61</v>
      </c>
      <c r="F104" s="59">
        <v>100</v>
      </c>
      <c r="G104" s="59">
        <v>213.4</v>
      </c>
      <c r="H104" s="59">
        <v>12</v>
      </c>
      <c r="I104" s="59">
        <v>10.63</v>
      </c>
      <c r="J104" s="59">
        <v>10.62</v>
      </c>
      <c r="K104" s="83">
        <v>383</v>
      </c>
      <c r="L104" s="60">
        <v>34.15</v>
      </c>
    </row>
    <row r="105" spans="1:12" ht="15" x14ac:dyDescent="0.25">
      <c r="A105" s="25"/>
      <c r="B105" s="16"/>
      <c r="C105" s="11"/>
      <c r="D105" s="7" t="s">
        <v>30</v>
      </c>
      <c r="E105" s="58" t="s">
        <v>62</v>
      </c>
      <c r="F105" s="59">
        <v>150</v>
      </c>
      <c r="G105" s="59">
        <v>240.4</v>
      </c>
      <c r="H105" s="59">
        <v>0.72</v>
      </c>
      <c r="I105" s="59">
        <v>6.48</v>
      </c>
      <c r="J105" s="59">
        <v>43.7</v>
      </c>
      <c r="K105" s="83">
        <v>302</v>
      </c>
      <c r="L105" s="60">
        <v>9.5500000000000007</v>
      </c>
    </row>
    <row r="106" spans="1:12" ht="15" x14ac:dyDescent="0.25">
      <c r="A106" s="25"/>
      <c r="B106" s="16"/>
      <c r="C106" s="11"/>
      <c r="D106" s="7" t="s">
        <v>31</v>
      </c>
      <c r="E106" s="58" t="s">
        <v>63</v>
      </c>
      <c r="F106" s="59">
        <v>200</v>
      </c>
      <c r="G106" s="59">
        <v>96</v>
      </c>
      <c r="H106" s="59"/>
      <c r="I106" s="59"/>
      <c r="J106" s="59">
        <v>12.4</v>
      </c>
      <c r="K106" s="83">
        <v>631</v>
      </c>
      <c r="L106" s="60">
        <v>10.47</v>
      </c>
    </row>
    <row r="107" spans="1:12" ht="15" x14ac:dyDescent="0.25">
      <c r="A107" s="25"/>
      <c r="B107" s="16"/>
      <c r="C107" s="11"/>
      <c r="D107" s="7" t="s">
        <v>32</v>
      </c>
      <c r="E107" s="58" t="s">
        <v>50</v>
      </c>
      <c r="F107" s="59">
        <v>60</v>
      </c>
      <c r="G107" s="59">
        <v>92</v>
      </c>
      <c r="H107" s="59">
        <v>4.42</v>
      </c>
      <c r="I107" s="59">
        <v>2.7</v>
      </c>
      <c r="J107" s="59">
        <v>26.1</v>
      </c>
      <c r="K107" s="83" t="s">
        <v>51</v>
      </c>
      <c r="L107" s="60">
        <v>3</v>
      </c>
    </row>
    <row r="108" spans="1:12" ht="15" x14ac:dyDescent="0.25">
      <c r="A108" s="25"/>
      <c r="B108" s="16"/>
      <c r="C108" s="11"/>
      <c r="D108" s="7" t="s">
        <v>33</v>
      </c>
      <c r="E108" s="58"/>
      <c r="F108" s="59"/>
      <c r="G108" s="59"/>
      <c r="H108" s="59"/>
      <c r="I108" s="59"/>
      <c r="J108" s="59"/>
      <c r="K108" s="83"/>
      <c r="L108" s="60"/>
    </row>
    <row r="109" spans="1:12" ht="15" x14ac:dyDescent="0.25">
      <c r="A109" s="25"/>
      <c r="B109" s="16"/>
      <c r="C109" s="11"/>
      <c r="D109" s="6"/>
      <c r="E109" s="70"/>
      <c r="F109" s="72"/>
      <c r="G109" s="72"/>
      <c r="H109" s="72"/>
      <c r="I109" s="72"/>
      <c r="J109" s="72"/>
      <c r="K109" s="84"/>
      <c r="L109" s="73"/>
    </row>
    <row r="110" spans="1:12" ht="15" x14ac:dyDescent="0.25">
      <c r="A110" s="25"/>
      <c r="B110" s="16"/>
      <c r="C110" s="11"/>
      <c r="D110" s="6" t="s">
        <v>65</v>
      </c>
      <c r="E110" s="70" t="s">
        <v>64</v>
      </c>
      <c r="F110" s="72">
        <v>68</v>
      </c>
      <c r="G110" s="72">
        <v>52</v>
      </c>
      <c r="H110" s="72">
        <v>0.4</v>
      </c>
      <c r="I110" s="72">
        <v>0.4</v>
      </c>
      <c r="J110" s="59">
        <v>9.8000000000000007</v>
      </c>
      <c r="K110" s="83" t="s">
        <v>51</v>
      </c>
      <c r="L110" s="73">
        <v>22.21</v>
      </c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908</v>
      </c>
      <c r="G111" s="21">
        <f t="shared" ref="G111" si="50">SUM(G102:G110)</f>
        <v>929.56</v>
      </c>
      <c r="H111" s="21">
        <f t="shared" ref="H111" si="51">SUM(H102:H110)</f>
        <v>20.81</v>
      </c>
      <c r="I111" s="21">
        <f t="shared" ref="I111" si="52">SUM(I102:I110)</f>
        <v>29.1</v>
      </c>
      <c r="J111" s="21">
        <f t="shared" ref="J111" si="53">SUM(J102:J110)</f>
        <v>126.26</v>
      </c>
      <c r="K111" s="82"/>
      <c r="L111" s="74">
        <f>SUM(L102:L110)</f>
        <v>88.53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4">SUM(G112:G115)</f>
        <v>0</v>
      </c>
      <c r="H116" s="21">
        <f t="shared" ref="H116" si="55">SUM(H112:H115)</f>
        <v>0</v>
      </c>
      <c r="I116" s="21">
        <f t="shared" ref="I116" si="56">SUM(I112:I115)</f>
        <v>0</v>
      </c>
      <c r="J116" s="21">
        <f t="shared" ref="J116" si="57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8">SUM(G117:G122)</f>
        <v>0</v>
      </c>
      <c r="H123" s="21">
        <f t="shared" ref="H123" si="59">SUM(H117:H122)</f>
        <v>0</v>
      </c>
      <c r="I123" s="21">
        <f t="shared" ref="I123" si="60">SUM(I117:I122)</f>
        <v>0</v>
      </c>
      <c r="J123" s="21">
        <f t="shared" ref="J123" si="61">SUM(J117:J122)</f>
        <v>0</v>
      </c>
      <c r="K123" s="27"/>
      <c r="L123" s="21">
        <f t="shared" ref="L123" ca="1" si="62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3">SUM(G124:G129)</f>
        <v>0</v>
      </c>
      <c r="H130" s="21">
        <f t="shared" ref="H130" si="64">SUM(H124:H129)</f>
        <v>0</v>
      </c>
      <c r="I130" s="21">
        <f t="shared" ref="I130" si="65">SUM(I124:I129)</f>
        <v>0</v>
      </c>
      <c r="J130" s="21">
        <f t="shared" ref="J130" si="66">SUM(J124:J129)</f>
        <v>0</v>
      </c>
      <c r="K130" s="27"/>
      <c r="L130" s="21">
        <f t="shared" ref="L130" ca="1" si="67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91" t="s">
        <v>4</v>
      </c>
      <c r="D131" s="94"/>
      <c r="E131" s="33"/>
      <c r="F131" s="34">
        <f>F97+F101+F111+F116+F123+F130</f>
        <v>908</v>
      </c>
      <c r="G131" s="34">
        <f t="shared" ref="G131" si="68">G97+G101+G111+G116+G123+G130</f>
        <v>929.56</v>
      </c>
      <c r="H131" s="34">
        <f t="shared" ref="H131" si="69">H97+H101+H111+H116+H123+H130</f>
        <v>20.81</v>
      </c>
      <c r="I131" s="34">
        <f t="shared" ref="I131" si="70">I97+I101+I111+I116+I123+I130</f>
        <v>29.1</v>
      </c>
      <c r="J131" s="34">
        <f t="shared" ref="J131" si="71">J97+J101+J111+J116+J123+J130</f>
        <v>126.26</v>
      </c>
      <c r="K131" s="35"/>
      <c r="L131" s="34">
        <f t="shared" ref="L131" ca="1" si="72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3">SUM(G132:G138)</f>
        <v>0</v>
      </c>
      <c r="H139" s="21">
        <f t="shared" ref="H139" si="74">SUM(H132:H138)</f>
        <v>0</v>
      </c>
      <c r="I139" s="21">
        <f t="shared" ref="I139" si="75">SUM(I132:I138)</f>
        <v>0</v>
      </c>
      <c r="J139" s="21">
        <f t="shared" ref="J139" si="76">SUM(J132:J138)</f>
        <v>0</v>
      </c>
      <c r="K139" s="27"/>
      <c r="L139" s="21">
        <f t="shared" ref="L139:L181" si="77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8">SUM(G140:G142)</f>
        <v>0</v>
      </c>
      <c r="H143" s="21">
        <f t="shared" ref="H143" si="79">SUM(H140:H142)</f>
        <v>0</v>
      </c>
      <c r="I143" s="21">
        <f t="shared" ref="I143" si="80">SUM(I140:I142)</f>
        <v>0</v>
      </c>
      <c r="J143" s="21">
        <f t="shared" ref="J143" si="81">SUM(J140:J142)</f>
        <v>0</v>
      </c>
      <c r="K143" s="27"/>
      <c r="L143" s="21">
        <f t="shared" ref="L143" ca="1" si="82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64"/>
      <c r="L144" s="51"/>
    </row>
    <row r="145" spans="1:12" ht="15" x14ac:dyDescent="0.25">
      <c r="A145" s="25"/>
      <c r="B145" s="16"/>
      <c r="C145" s="11"/>
      <c r="D145" s="7" t="s">
        <v>28</v>
      </c>
      <c r="E145" s="58" t="s">
        <v>67</v>
      </c>
      <c r="F145" s="59">
        <v>275</v>
      </c>
      <c r="G145" s="59">
        <v>6</v>
      </c>
      <c r="H145" s="59">
        <v>3</v>
      </c>
      <c r="I145" s="59">
        <v>19.5</v>
      </c>
      <c r="J145" s="85">
        <v>168.8</v>
      </c>
      <c r="K145" s="68">
        <v>138</v>
      </c>
      <c r="L145" s="60">
        <v>13.75</v>
      </c>
    </row>
    <row r="146" spans="1:12" ht="15" x14ac:dyDescent="0.25">
      <c r="A146" s="25"/>
      <c r="B146" s="16"/>
      <c r="C146" s="11"/>
      <c r="D146" s="7" t="s">
        <v>29</v>
      </c>
      <c r="E146" s="58" t="s">
        <v>68</v>
      </c>
      <c r="F146" s="59">
        <v>90</v>
      </c>
      <c r="G146" s="59">
        <v>10.1</v>
      </c>
      <c r="H146" s="59">
        <v>14.3</v>
      </c>
      <c r="I146" s="59">
        <v>4.25</v>
      </c>
      <c r="J146" s="85">
        <v>240.7</v>
      </c>
      <c r="K146" s="68" t="s">
        <v>51</v>
      </c>
      <c r="L146" s="60">
        <v>39.78</v>
      </c>
    </row>
    <row r="147" spans="1:12" ht="15" x14ac:dyDescent="0.25">
      <c r="A147" s="25"/>
      <c r="B147" s="16"/>
      <c r="C147" s="11"/>
      <c r="D147" s="7" t="s">
        <v>30</v>
      </c>
      <c r="E147" s="58" t="s">
        <v>69</v>
      </c>
      <c r="F147" s="59">
        <v>150</v>
      </c>
      <c r="G147" s="59">
        <v>3.2</v>
      </c>
      <c r="H147" s="59">
        <v>0.7</v>
      </c>
      <c r="I147" s="59">
        <v>31.8</v>
      </c>
      <c r="J147" s="85">
        <v>161.80000000000001</v>
      </c>
      <c r="K147" s="68">
        <v>186</v>
      </c>
      <c r="L147" s="60">
        <v>6.32</v>
      </c>
    </row>
    <row r="148" spans="1:12" ht="15" x14ac:dyDescent="0.25">
      <c r="A148" s="25"/>
      <c r="B148" s="16"/>
      <c r="C148" s="11"/>
      <c r="D148" s="7" t="s">
        <v>31</v>
      </c>
      <c r="E148" s="58" t="s">
        <v>70</v>
      </c>
      <c r="F148" s="59">
        <v>200</v>
      </c>
      <c r="G148" s="59">
        <v>0.6</v>
      </c>
      <c r="H148" s="59"/>
      <c r="I148" s="59">
        <v>29</v>
      </c>
      <c r="J148" s="85">
        <v>111.2</v>
      </c>
      <c r="K148" s="68">
        <v>643</v>
      </c>
      <c r="L148" s="60">
        <v>13.46</v>
      </c>
    </row>
    <row r="149" spans="1:12" ht="15" x14ac:dyDescent="0.25">
      <c r="A149" s="25"/>
      <c r="B149" s="16"/>
      <c r="C149" s="11"/>
      <c r="D149" s="7" t="s">
        <v>32</v>
      </c>
      <c r="E149" s="58" t="s">
        <v>50</v>
      </c>
      <c r="F149" s="59">
        <v>60</v>
      </c>
      <c r="G149" s="59">
        <v>4.42</v>
      </c>
      <c r="H149" s="59">
        <v>2.7</v>
      </c>
      <c r="I149" s="59">
        <v>26.1</v>
      </c>
      <c r="J149" s="85">
        <v>92</v>
      </c>
      <c r="K149" s="68" t="s">
        <v>51</v>
      </c>
      <c r="L149" s="60">
        <v>3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66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775</v>
      </c>
      <c r="G153" s="21">
        <f t="shared" ref="G153" si="83">SUM(G144:G152)</f>
        <v>24.32</v>
      </c>
      <c r="H153" s="21">
        <f t="shared" ref="H153" si="84">SUM(H144:H152)</f>
        <v>20.7</v>
      </c>
      <c r="I153" s="21">
        <f t="shared" ref="I153" si="85">SUM(I144:I152)</f>
        <v>110.65</v>
      </c>
      <c r="J153" s="21">
        <f t="shared" ref="J153" si="86">SUM(J144:J152)</f>
        <v>774.5</v>
      </c>
      <c r="K153" s="27"/>
      <c r="L153" s="21">
        <f>SUM(L144:L152)</f>
        <v>76.31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7">SUM(G154:G157)</f>
        <v>0</v>
      </c>
      <c r="H158" s="21">
        <f t="shared" ref="H158" si="88">SUM(H154:H157)</f>
        <v>0</v>
      </c>
      <c r="I158" s="21">
        <f t="shared" ref="I158" si="89">SUM(I154:I157)</f>
        <v>0</v>
      </c>
      <c r="J158" s="21">
        <f t="shared" ref="J158" si="90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1">SUM(G159:G164)</f>
        <v>0</v>
      </c>
      <c r="H165" s="21">
        <f t="shared" ref="H165" si="92">SUM(H159:H164)</f>
        <v>0</v>
      </c>
      <c r="I165" s="21">
        <f t="shared" ref="I165" si="93">SUM(I159:I164)</f>
        <v>0</v>
      </c>
      <c r="J165" s="21">
        <f t="shared" ref="J165" si="94">SUM(J159:J164)</f>
        <v>0</v>
      </c>
      <c r="K165" s="27"/>
      <c r="L165" s="21">
        <f t="shared" ref="L165" ca="1" si="95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6">SUM(G166:G171)</f>
        <v>0</v>
      </c>
      <c r="H172" s="21">
        <f t="shared" ref="H172" si="97">SUM(H166:H171)</f>
        <v>0</v>
      </c>
      <c r="I172" s="21">
        <f t="shared" ref="I172" si="98">SUM(I166:I171)</f>
        <v>0</v>
      </c>
      <c r="J172" s="21">
        <f t="shared" ref="J172" si="99">SUM(J166:J171)</f>
        <v>0</v>
      </c>
      <c r="K172" s="27"/>
      <c r="L172" s="21">
        <f t="shared" ref="L172" ca="1" si="100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91" t="s">
        <v>4</v>
      </c>
      <c r="D173" s="94"/>
      <c r="E173" s="33"/>
      <c r="F173" s="34">
        <f>F139+F143+F153+F158+F165+F172</f>
        <v>775</v>
      </c>
      <c r="G173" s="34">
        <f t="shared" ref="G173" si="101">G139+G143+G153+G158+G165+G172</f>
        <v>24.32</v>
      </c>
      <c r="H173" s="34">
        <f t="shared" ref="H173" si="102">H139+H143+H153+H158+H165+H172</f>
        <v>20.7</v>
      </c>
      <c r="I173" s="34">
        <f t="shared" ref="I173" si="103">I139+I143+I153+I158+I165+I172</f>
        <v>110.65</v>
      </c>
      <c r="J173" s="34">
        <f t="shared" ref="J173" si="104">J139+J143+J153+J158+J165+J172</f>
        <v>774.5</v>
      </c>
      <c r="K173" s="35"/>
      <c r="L173" s="34">
        <f t="shared" ref="L173" ca="1" si="105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6">SUM(G174:G180)</f>
        <v>0</v>
      </c>
      <c r="H181" s="21">
        <f t="shared" ref="H181" si="107">SUM(H174:H180)</f>
        <v>0</v>
      </c>
      <c r="I181" s="21">
        <f t="shared" ref="I181" si="108">SUM(I174:I180)</f>
        <v>0</v>
      </c>
      <c r="J181" s="21">
        <f t="shared" ref="J181" si="109">SUM(J174:J180)</f>
        <v>0</v>
      </c>
      <c r="K181" s="27"/>
      <c r="L181" s="21">
        <f t="shared" si="77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0">SUM(G182:G184)</f>
        <v>0</v>
      </c>
      <c r="H185" s="21">
        <f t="shared" ref="H185" si="111">SUM(H182:H184)</f>
        <v>0</v>
      </c>
      <c r="I185" s="21">
        <f t="shared" ref="I185" si="112">SUM(I182:I184)</f>
        <v>0</v>
      </c>
      <c r="J185" s="21">
        <f t="shared" ref="J185" si="113">SUM(J182:J184)</f>
        <v>0</v>
      </c>
      <c r="K185" s="80"/>
      <c r="L185" s="21">
        <f t="shared" ref="L185" ca="1" si="114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9" t="s">
        <v>71</v>
      </c>
      <c r="F186" s="71">
        <v>60</v>
      </c>
      <c r="G186" s="71"/>
      <c r="H186" s="71">
        <v>1.44</v>
      </c>
      <c r="I186" s="59">
        <v>2.52</v>
      </c>
      <c r="J186" s="76">
        <v>53.4</v>
      </c>
      <c r="K186" s="68" t="s">
        <v>52</v>
      </c>
      <c r="L186" s="86"/>
    </row>
    <row r="187" spans="1:12" ht="15" x14ac:dyDescent="0.25">
      <c r="A187" s="25"/>
      <c r="B187" s="16"/>
      <c r="C187" s="11"/>
      <c r="D187" s="7" t="s">
        <v>28</v>
      </c>
      <c r="E187" s="58" t="s">
        <v>72</v>
      </c>
      <c r="F187" s="59">
        <v>265</v>
      </c>
      <c r="G187" s="59">
        <v>6.25</v>
      </c>
      <c r="H187" s="59">
        <v>3</v>
      </c>
      <c r="I187" s="59">
        <v>15.75</v>
      </c>
      <c r="J187" s="62">
        <v>184</v>
      </c>
      <c r="K187" s="68">
        <v>132</v>
      </c>
      <c r="L187" s="60">
        <v>14.13</v>
      </c>
    </row>
    <row r="188" spans="1:12" ht="15" x14ac:dyDescent="0.25">
      <c r="A188" s="25"/>
      <c r="B188" s="16"/>
      <c r="C188" s="11"/>
      <c r="D188" s="7" t="s">
        <v>29</v>
      </c>
      <c r="E188" s="58" t="s">
        <v>73</v>
      </c>
      <c r="F188" s="59">
        <v>90</v>
      </c>
      <c r="G188" s="59">
        <v>13.1</v>
      </c>
      <c r="H188" s="59">
        <v>16.899999999999999</v>
      </c>
      <c r="I188" s="59">
        <v>9</v>
      </c>
      <c r="J188" s="62">
        <v>204.96</v>
      </c>
      <c r="K188" s="68">
        <v>488</v>
      </c>
      <c r="L188" s="60">
        <v>46.91</v>
      </c>
    </row>
    <row r="189" spans="1:12" ht="15" x14ac:dyDescent="0.25">
      <c r="A189" s="25"/>
      <c r="B189" s="16"/>
      <c r="C189" s="11"/>
      <c r="D189" s="7" t="s">
        <v>30</v>
      </c>
      <c r="E189" s="58" t="s">
        <v>56</v>
      </c>
      <c r="F189" s="59">
        <v>200</v>
      </c>
      <c r="G189" s="59">
        <v>3.1</v>
      </c>
      <c r="H189" s="59">
        <v>6</v>
      </c>
      <c r="I189" s="59">
        <v>39.700000000000003</v>
      </c>
      <c r="J189" s="62">
        <v>185.38</v>
      </c>
      <c r="K189" s="68">
        <v>520</v>
      </c>
      <c r="L189" s="60">
        <v>8.94</v>
      </c>
    </row>
    <row r="190" spans="1:12" ht="15" x14ac:dyDescent="0.25">
      <c r="A190" s="25"/>
      <c r="B190" s="16"/>
      <c r="C190" s="11"/>
      <c r="D190" s="7" t="s">
        <v>31</v>
      </c>
      <c r="E190" s="58" t="s">
        <v>57</v>
      </c>
      <c r="F190" s="59">
        <v>200</v>
      </c>
      <c r="G190" s="59">
        <v>0.6</v>
      </c>
      <c r="H190" s="59"/>
      <c r="I190" s="59">
        <v>29</v>
      </c>
      <c r="J190" s="62">
        <v>111.2</v>
      </c>
      <c r="K190" s="68">
        <v>685</v>
      </c>
      <c r="L190" s="60">
        <v>2.08</v>
      </c>
    </row>
    <row r="191" spans="1:12" ht="15" x14ac:dyDescent="0.25">
      <c r="A191" s="25"/>
      <c r="B191" s="16"/>
      <c r="C191" s="11"/>
      <c r="D191" s="7" t="s">
        <v>32</v>
      </c>
      <c r="E191" s="58" t="s">
        <v>50</v>
      </c>
      <c r="F191" s="59">
        <v>60</v>
      </c>
      <c r="G191" s="59">
        <v>4.42</v>
      </c>
      <c r="H191" s="59">
        <v>2.7</v>
      </c>
      <c r="I191" s="59">
        <v>26.1</v>
      </c>
      <c r="J191" s="62">
        <v>92</v>
      </c>
      <c r="K191" s="68" t="s">
        <v>51</v>
      </c>
      <c r="L191" s="60">
        <v>3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66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875</v>
      </c>
      <c r="G195" s="21">
        <f t="shared" ref="G195" si="115">SUM(G186:G194)</f>
        <v>27.470000000000006</v>
      </c>
      <c r="H195" s="21">
        <f t="shared" ref="H195" si="116">SUM(H186:H194)</f>
        <v>30.039999999999996</v>
      </c>
      <c r="I195" s="21">
        <f t="shared" ref="I195" si="117">SUM(I186:I194)</f>
        <v>122.07</v>
      </c>
      <c r="J195" s="21">
        <f t="shared" ref="J195" si="118">SUM(J186:J194)</f>
        <v>830.94</v>
      </c>
      <c r="K195" s="27"/>
      <c r="L195" s="21">
        <f>SUM(L186:L194)</f>
        <v>75.06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9">SUM(G196:G199)</f>
        <v>0</v>
      </c>
      <c r="H200" s="21">
        <f t="shared" ref="H200" si="120">SUM(H196:H199)</f>
        <v>0</v>
      </c>
      <c r="I200" s="21">
        <f t="shared" ref="I200" si="121">SUM(I196:I199)</f>
        <v>0</v>
      </c>
      <c r="J200" s="21">
        <f t="shared" ref="J200" si="122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3">SUM(G201:G206)</f>
        <v>0</v>
      </c>
      <c r="H207" s="21">
        <f t="shared" ref="H207" si="124">SUM(H201:H206)</f>
        <v>0</v>
      </c>
      <c r="I207" s="21">
        <f t="shared" ref="I207" si="125">SUM(I201:I206)</f>
        <v>0</v>
      </c>
      <c r="J207" s="21">
        <f t="shared" ref="J207" si="126">SUM(J201:J206)</f>
        <v>0</v>
      </c>
      <c r="K207" s="27"/>
      <c r="L207" s="21">
        <f t="shared" ref="L207" ca="1" si="127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8">SUM(G208:G213)</f>
        <v>0</v>
      </c>
      <c r="H214" s="21">
        <f t="shared" ref="H214" si="129">SUM(H208:H213)</f>
        <v>0</v>
      </c>
      <c r="I214" s="21">
        <f t="shared" ref="I214" si="130">SUM(I208:I213)</f>
        <v>0</v>
      </c>
      <c r="J214" s="21">
        <f t="shared" ref="J214" si="131">SUM(J208:J213)</f>
        <v>0</v>
      </c>
      <c r="K214" s="27"/>
      <c r="L214" s="21">
        <f t="shared" ref="L214" ca="1" si="132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91" t="s">
        <v>4</v>
      </c>
      <c r="D215" s="94"/>
      <c r="E215" s="33"/>
      <c r="F215" s="34">
        <f>F181+F185+F195+F200+F207+F214</f>
        <v>875</v>
      </c>
      <c r="G215" s="34">
        <f t="shared" ref="G215" si="133">G181+G185+G195+G200+G207+G214</f>
        <v>27.470000000000006</v>
      </c>
      <c r="H215" s="34">
        <f t="shared" ref="H215" si="134">H181+H185+H195+H200+H207+H214</f>
        <v>30.039999999999996</v>
      </c>
      <c r="I215" s="34">
        <f t="shared" ref="I215" si="135">I181+I185+I195+I200+I207+I214</f>
        <v>122.07</v>
      </c>
      <c r="J215" s="34">
        <f t="shared" ref="J215" si="136">J181+J185+J195+J200+J207+J214</f>
        <v>830.94</v>
      </c>
      <c r="K215" s="35"/>
      <c r="L215" s="34">
        <f t="shared" ref="L215" ca="1" si="137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8">SUM(G216:G222)</f>
        <v>0</v>
      </c>
      <c r="H223" s="21">
        <f t="shared" ref="H223" si="139">SUM(H216:H222)</f>
        <v>0</v>
      </c>
      <c r="I223" s="21">
        <f t="shared" ref="I223" si="140">SUM(I216:I222)</f>
        <v>0</v>
      </c>
      <c r="J223" s="21">
        <f t="shared" ref="J223" si="141">SUM(J216:J222)</f>
        <v>0</v>
      </c>
      <c r="K223" s="27"/>
      <c r="L223" s="21">
        <f t="shared" ref="L223:L265" si="142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3">SUM(G224:G226)</f>
        <v>0</v>
      </c>
      <c r="H227" s="21">
        <f t="shared" ref="H227" si="144">SUM(H224:H226)</f>
        <v>0</v>
      </c>
      <c r="I227" s="21">
        <f t="shared" ref="I227" si="145">SUM(I224:I226)</f>
        <v>0</v>
      </c>
      <c r="J227" s="21">
        <f t="shared" ref="J227" si="146">SUM(J224:J226)</f>
        <v>0</v>
      </c>
      <c r="K227" s="80"/>
      <c r="L227" s="21">
        <f t="shared" ref="L227" ca="1" si="147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9" t="s">
        <v>59</v>
      </c>
      <c r="F228" s="71">
        <v>60</v>
      </c>
      <c r="G228" s="71">
        <v>1.02</v>
      </c>
      <c r="H228" s="71">
        <v>3.64</v>
      </c>
      <c r="I228" s="59">
        <v>5.64</v>
      </c>
      <c r="J228" s="76">
        <v>50.76</v>
      </c>
      <c r="K228" s="68" t="s">
        <v>66</v>
      </c>
      <c r="L228" s="78"/>
    </row>
    <row r="229" spans="1:12" ht="15" x14ac:dyDescent="0.25">
      <c r="A229" s="25"/>
      <c r="B229" s="16"/>
      <c r="C229" s="11"/>
      <c r="D229" s="7" t="s">
        <v>28</v>
      </c>
      <c r="E229" s="58" t="s">
        <v>74</v>
      </c>
      <c r="F229" s="59">
        <v>275</v>
      </c>
      <c r="G229" s="59">
        <v>6.25</v>
      </c>
      <c r="H229" s="59">
        <v>3</v>
      </c>
      <c r="I229" s="59">
        <v>14.75</v>
      </c>
      <c r="J229" s="62">
        <v>189</v>
      </c>
      <c r="K229" s="68">
        <v>124</v>
      </c>
      <c r="L229" s="60">
        <v>14</v>
      </c>
    </row>
    <row r="230" spans="1:12" ht="15" x14ac:dyDescent="0.25">
      <c r="A230" s="25"/>
      <c r="B230" s="16"/>
      <c r="C230" s="11"/>
      <c r="D230" s="7" t="s">
        <v>29</v>
      </c>
      <c r="E230" s="58" t="s">
        <v>75</v>
      </c>
      <c r="F230" s="59">
        <v>90</v>
      </c>
      <c r="G230" s="59">
        <v>6.8</v>
      </c>
      <c r="H230" s="59">
        <v>7</v>
      </c>
      <c r="I230" s="59">
        <v>10.1</v>
      </c>
      <c r="J230" s="62">
        <v>248.5</v>
      </c>
      <c r="K230" s="68" t="s">
        <v>51</v>
      </c>
      <c r="L230" s="60">
        <v>37.4</v>
      </c>
    </row>
    <row r="231" spans="1:12" ht="15" x14ac:dyDescent="0.25">
      <c r="A231" s="25"/>
      <c r="B231" s="16"/>
      <c r="C231" s="11"/>
      <c r="D231" s="7" t="s">
        <v>30</v>
      </c>
      <c r="E231" s="58" t="s">
        <v>76</v>
      </c>
      <c r="F231" s="59">
        <v>150</v>
      </c>
      <c r="G231" s="59">
        <v>1.57</v>
      </c>
      <c r="H231" s="59">
        <v>0.75</v>
      </c>
      <c r="I231" s="59">
        <v>28</v>
      </c>
      <c r="J231" s="62">
        <v>176.4</v>
      </c>
      <c r="K231" s="68" t="s">
        <v>79</v>
      </c>
      <c r="L231" s="60">
        <v>7.96</v>
      </c>
    </row>
    <row r="232" spans="1:12" ht="15" x14ac:dyDescent="0.25">
      <c r="A232" s="25"/>
      <c r="B232" s="16"/>
      <c r="C232" s="11"/>
      <c r="D232" s="7" t="s">
        <v>31</v>
      </c>
      <c r="E232" s="58" t="s">
        <v>77</v>
      </c>
      <c r="F232" s="59">
        <v>200</v>
      </c>
      <c r="G232" s="59"/>
      <c r="H232" s="59"/>
      <c r="I232" s="59">
        <v>12.4</v>
      </c>
      <c r="J232" s="62">
        <v>91</v>
      </c>
      <c r="K232" s="68">
        <v>642</v>
      </c>
      <c r="L232" s="60">
        <v>11.97</v>
      </c>
    </row>
    <row r="233" spans="1:12" ht="15" x14ac:dyDescent="0.25">
      <c r="A233" s="25"/>
      <c r="B233" s="16"/>
      <c r="C233" s="11"/>
      <c r="D233" s="7" t="s">
        <v>32</v>
      </c>
      <c r="E233" s="58" t="s">
        <v>50</v>
      </c>
      <c r="F233" s="59">
        <v>60</v>
      </c>
      <c r="G233" s="59">
        <v>4.42</v>
      </c>
      <c r="H233" s="59">
        <v>2.7</v>
      </c>
      <c r="I233" s="59">
        <v>26.1</v>
      </c>
      <c r="J233" s="62">
        <v>92</v>
      </c>
      <c r="K233" s="68" t="s">
        <v>51</v>
      </c>
      <c r="L233" s="60">
        <v>3</v>
      </c>
    </row>
    <row r="234" spans="1:12" ht="15" x14ac:dyDescent="0.25">
      <c r="A234" s="25"/>
      <c r="B234" s="16"/>
      <c r="C234" s="11"/>
      <c r="D234" s="7" t="s">
        <v>33</v>
      </c>
      <c r="E234" s="58"/>
      <c r="F234" s="59"/>
      <c r="G234" s="59"/>
      <c r="H234" s="59"/>
      <c r="I234" s="59"/>
      <c r="J234" s="62"/>
      <c r="K234" s="68"/>
      <c r="L234" s="60"/>
    </row>
    <row r="235" spans="1:12" ht="15" x14ac:dyDescent="0.25">
      <c r="A235" s="25"/>
      <c r="B235" s="16"/>
      <c r="C235" s="11"/>
      <c r="D235" s="6" t="s">
        <v>24</v>
      </c>
      <c r="E235" s="70" t="s">
        <v>78</v>
      </c>
      <c r="F235" s="72">
        <v>183</v>
      </c>
      <c r="G235" s="72">
        <v>0.4</v>
      </c>
      <c r="H235" s="72">
        <v>0.4</v>
      </c>
      <c r="I235" s="59">
        <v>9.8000000000000007</v>
      </c>
      <c r="J235" s="77">
        <v>5.2</v>
      </c>
      <c r="K235" s="68" t="s">
        <v>51</v>
      </c>
      <c r="L235" s="73">
        <v>32.03</v>
      </c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66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1018</v>
      </c>
      <c r="G237" s="21">
        <f t="shared" ref="G237" si="148">SUM(G228:G236)</f>
        <v>20.46</v>
      </c>
      <c r="H237" s="21">
        <f t="shared" ref="H237" si="149">SUM(H228:H236)</f>
        <v>17.489999999999998</v>
      </c>
      <c r="I237" s="21">
        <f t="shared" ref="I237" si="150">SUM(I228:I236)</f>
        <v>106.79</v>
      </c>
      <c r="J237" s="21">
        <f t="shared" ref="J237" si="151">SUM(J228:J236)</f>
        <v>852.86</v>
      </c>
      <c r="K237" s="27"/>
      <c r="L237" s="74">
        <f>SUM(L228:L236)</f>
        <v>106.36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2">SUM(G238:G241)</f>
        <v>0</v>
      </c>
      <c r="H242" s="21">
        <f t="shared" ref="H242" si="153">SUM(H238:H241)</f>
        <v>0</v>
      </c>
      <c r="I242" s="21">
        <f t="shared" ref="I242" si="154">SUM(I238:I241)</f>
        <v>0</v>
      </c>
      <c r="J242" s="21">
        <f t="shared" ref="J242" si="155">SUM(J238:J241)</f>
        <v>0</v>
      </c>
      <c r="K242" s="27"/>
      <c r="L242" s="21">
        <f>SUM(L238:L241)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6">SUM(G243:G248)</f>
        <v>0</v>
      </c>
      <c r="H249" s="21">
        <f t="shared" ref="H249" si="157">SUM(H243:H248)</f>
        <v>0</v>
      </c>
      <c r="I249" s="21">
        <f t="shared" ref="I249" si="158">SUM(I243:I248)</f>
        <v>0</v>
      </c>
      <c r="J249" s="21">
        <f t="shared" ref="J249" si="159">SUM(J243:J248)</f>
        <v>0</v>
      </c>
      <c r="K249" s="27"/>
      <c r="L249" s="21">
        <f t="shared" ref="L249" ca="1" si="16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1">SUM(G250:G255)</f>
        <v>0</v>
      </c>
      <c r="H256" s="21">
        <f t="shared" ref="H256" si="162">SUM(H250:H255)</f>
        <v>0</v>
      </c>
      <c r="I256" s="21">
        <f t="shared" ref="I256" si="163">SUM(I250:I255)</f>
        <v>0</v>
      </c>
      <c r="J256" s="21">
        <f t="shared" ref="J256" si="164">SUM(J250:J255)</f>
        <v>0</v>
      </c>
      <c r="K256" s="27"/>
      <c r="L256" s="21">
        <f t="shared" ref="L256" ca="1" si="16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91" t="s">
        <v>4</v>
      </c>
      <c r="D257" s="94"/>
      <c r="E257" s="33"/>
      <c r="F257" s="34">
        <f>F223+F227+F237+F242+F249+F256</f>
        <v>1018</v>
      </c>
      <c r="G257" s="34">
        <f t="shared" ref="G257" si="166">G223+G227+G237+G242+G249+G256</f>
        <v>20.46</v>
      </c>
      <c r="H257" s="34">
        <f t="shared" ref="H257" si="167">H223+H227+H237+H242+H249+H256</f>
        <v>17.489999999999998</v>
      </c>
      <c r="I257" s="34">
        <f t="shared" ref="I257" si="168">I223+I227+I237+I242+I249+I256</f>
        <v>106.79</v>
      </c>
      <c r="J257" s="34">
        <f t="shared" ref="J257" si="169">J223+J227+J237+J242+J249+J256</f>
        <v>852.86</v>
      </c>
      <c r="K257" s="35"/>
      <c r="L257" s="34">
        <f t="shared" ref="L257" ca="1" si="17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1">SUM(G258:G264)</f>
        <v>0</v>
      </c>
      <c r="H265" s="21">
        <f t="shared" ref="H265" si="172">SUM(H258:H264)</f>
        <v>0</v>
      </c>
      <c r="I265" s="21">
        <f t="shared" ref="I265" si="173">SUM(I258:I264)</f>
        <v>0</v>
      </c>
      <c r="J265" s="21">
        <f t="shared" ref="J265" si="174">SUM(J258:J264)</f>
        <v>0</v>
      </c>
      <c r="K265" s="27"/>
      <c r="L265" s="21">
        <f t="shared" si="142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5">SUM(G266:G268)</f>
        <v>0</v>
      </c>
      <c r="H269" s="21">
        <f t="shared" ref="H269" si="176">SUM(H266:H268)</f>
        <v>0</v>
      </c>
      <c r="I269" s="21">
        <f t="shared" ref="I269" si="177">SUM(I266:I268)</f>
        <v>0</v>
      </c>
      <c r="J269" s="21">
        <f t="shared" ref="J269" si="178">SUM(J266:J268)</f>
        <v>0</v>
      </c>
      <c r="K269" s="80"/>
      <c r="L269" s="21">
        <f t="shared" ref="L269" ca="1" si="17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81"/>
      <c r="K270" s="68"/>
      <c r="L270" s="86"/>
    </row>
    <row r="271" spans="1:12" ht="15" x14ac:dyDescent="0.25">
      <c r="A271" s="25"/>
      <c r="B271" s="16"/>
      <c r="C271" s="11"/>
      <c r="D271" s="7" t="s">
        <v>28</v>
      </c>
      <c r="E271" s="58" t="s">
        <v>80</v>
      </c>
      <c r="F271" s="59">
        <v>260</v>
      </c>
      <c r="G271" s="59">
        <v>3.75</v>
      </c>
      <c r="H271" s="59">
        <v>3.25</v>
      </c>
      <c r="I271" s="59">
        <v>45</v>
      </c>
      <c r="J271" s="62">
        <v>130</v>
      </c>
      <c r="K271" s="68">
        <v>114</v>
      </c>
      <c r="L271" s="60">
        <v>20.85</v>
      </c>
    </row>
    <row r="272" spans="1:12" ht="15" x14ac:dyDescent="0.25">
      <c r="A272" s="25"/>
      <c r="B272" s="16"/>
      <c r="C272" s="11"/>
      <c r="D272" s="7" t="s">
        <v>29</v>
      </c>
      <c r="E272" s="58" t="s">
        <v>81</v>
      </c>
      <c r="F272" s="59">
        <v>100</v>
      </c>
      <c r="G272" s="59">
        <v>13</v>
      </c>
      <c r="H272" s="59">
        <v>8</v>
      </c>
      <c r="I272" s="59">
        <v>52.2</v>
      </c>
      <c r="J272" s="62">
        <v>180</v>
      </c>
      <c r="K272" s="68">
        <v>436</v>
      </c>
      <c r="L272" s="60">
        <v>35.08</v>
      </c>
    </row>
    <row r="273" spans="1:12" ht="15" x14ac:dyDescent="0.25">
      <c r="A273" s="25"/>
      <c r="B273" s="16"/>
      <c r="C273" s="11"/>
      <c r="D273" s="7" t="s">
        <v>30</v>
      </c>
      <c r="E273" s="58" t="s">
        <v>82</v>
      </c>
      <c r="F273" s="59">
        <v>150</v>
      </c>
      <c r="G273" s="59">
        <v>5.5</v>
      </c>
      <c r="H273" s="59">
        <v>8.3000000000000007</v>
      </c>
      <c r="I273" s="59">
        <v>37.1</v>
      </c>
      <c r="J273" s="62">
        <v>186.6</v>
      </c>
      <c r="K273" s="68">
        <v>186</v>
      </c>
      <c r="L273" s="60">
        <v>8.6</v>
      </c>
    </row>
    <row r="274" spans="1:12" ht="15" x14ac:dyDescent="0.25">
      <c r="A274" s="25"/>
      <c r="B274" s="16"/>
      <c r="C274" s="11"/>
      <c r="D274" s="7" t="s">
        <v>31</v>
      </c>
      <c r="E274" s="58" t="s">
        <v>83</v>
      </c>
      <c r="F274" s="59">
        <v>200</v>
      </c>
      <c r="G274" s="59">
        <v>0.6</v>
      </c>
      <c r="H274" s="59"/>
      <c r="I274" s="59">
        <v>29</v>
      </c>
      <c r="J274" s="62">
        <v>141.19999999999999</v>
      </c>
      <c r="K274" s="68">
        <v>638</v>
      </c>
      <c r="L274" s="60">
        <v>8.64</v>
      </c>
    </row>
    <row r="275" spans="1:12" ht="15" x14ac:dyDescent="0.25">
      <c r="A275" s="25"/>
      <c r="B275" s="16"/>
      <c r="C275" s="11"/>
      <c r="D275" s="7" t="s">
        <v>32</v>
      </c>
      <c r="E275" s="58" t="s">
        <v>50</v>
      </c>
      <c r="F275" s="59">
        <v>60</v>
      </c>
      <c r="G275" s="59">
        <v>4.42</v>
      </c>
      <c r="H275" s="59">
        <v>2.7</v>
      </c>
      <c r="I275" s="59">
        <v>26.1</v>
      </c>
      <c r="J275" s="62">
        <v>92</v>
      </c>
      <c r="K275" s="68" t="s">
        <v>51</v>
      </c>
      <c r="L275" s="60">
        <v>3</v>
      </c>
    </row>
    <row r="276" spans="1:12" ht="15" x14ac:dyDescent="0.25">
      <c r="A276" s="25"/>
      <c r="B276" s="16"/>
      <c r="C276" s="11"/>
      <c r="D276" s="7" t="s">
        <v>33</v>
      </c>
      <c r="E276" s="58"/>
      <c r="F276" s="59"/>
      <c r="G276" s="59"/>
      <c r="H276" s="59"/>
      <c r="I276" s="59"/>
      <c r="J276" s="62"/>
      <c r="K276" s="68"/>
      <c r="L276" s="60"/>
    </row>
    <row r="277" spans="1:12" ht="15" x14ac:dyDescent="0.25">
      <c r="A277" s="25"/>
      <c r="B277" s="16"/>
      <c r="C277" s="11"/>
      <c r="D277" s="6"/>
      <c r="E277" s="70"/>
      <c r="F277" s="72"/>
      <c r="G277" s="72"/>
      <c r="H277" s="72"/>
      <c r="I277" s="72"/>
      <c r="J277" s="77"/>
      <c r="K277" s="67"/>
      <c r="L277" s="73"/>
    </row>
    <row r="278" spans="1:12" ht="15" x14ac:dyDescent="0.25">
      <c r="A278" s="25"/>
      <c r="B278" s="16"/>
      <c r="C278" s="11"/>
      <c r="D278" s="6" t="s">
        <v>65</v>
      </c>
      <c r="E278" s="70" t="s">
        <v>84</v>
      </c>
      <c r="F278" s="72">
        <v>28</v>
      </c>
      <c r="G278" s="72">
        <v>1.1200000000000001</v>
      </c>
      <c r="H278" s="72">
        <v>5.04</v>
      </c>
      <c r="I278" s="59">
        <v>182</v>
      </c>
      <c r="J278" s="77">
        <v>112.64</v>
      </c>
      <c r="K278" s="68" t="s">
        <v>51</v>
      </c>
      <c r="L278" s="73">
        <v>15</v>
      </c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798</v>
      </c>
      <c r="G279" s="21">
        <f t="shared" ref="G279" si="180">SUM(G270:G278)</f>
        <v>28.390000000000004</v>
      </c>
      <c r="H279" s="21">
        <f t="shared" ref="H279" si="181">SUM(H270:H278)</f>
        <v>27.29</v>
      </c>
      <c r="I279" s="21">
        <f t="shared" ref="I279" si="182">SUM(I270:I278)</f>
        <v>371.4</v>
      </c>
      <c r="J279" s="21">
        <f t="shared" ref="J279" si="183">SUM(J270:J278)</f>
        <v>842.43999999999994</v>
      </c>
      <c r="K279" s="82"/>
      <c r="L279" s="21">
        <f>SUM(L270:L278)</f>
        <v>91.17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4">SUM(G280:G283)</f>
        <v>0</v>
      </c>
      <c r="H284" s="21">
        <f t="shared" ref="H284" si="185">SUM(H280:H283)</f>
        <v>0</v>
      </c>
      <c r="I284" s="21">
        <f t="shared" ref="I284" si="186">SUM(I280:I283)</f>
        <v>0</v>
      </c>
      <c r="J284" s="21">
        <f t="shared" ref="J284" si="187"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8">SUM(G285:G290)</f>
        <v>0</v>
      </c>
      <c r="H291" s="21">
        <f t="shared" ref="H291" si="189">SUM(H285:H290)</f>
        <v>0</v>
      </c>
      <c r="I291" s="21">
        <f t="shared" ref="I291" si="190">SUM(I285:I290)</f>
        <v>0</v>
      </c>
      <c r="J291" s="21">
        <f t="shared" ref="J291" si="191">SUM(J285:J290)</f>
        <v>0</v>
      </c>
      <c r="K291" s="27"/>
      <c r="L291" s="21">
        <f t="shared" ref="L291" ca="1" si="192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3">SUM(G292:G297)</f>
        <v>0</v>
      </c>
      <c r="H298" s="21">
        <f t="shared" ref="H298" si="194">SUM(H292:H297)</f>
        <v>0</v>
      </c>
      <c r="I298" s="21">
        <f t="shared" ref="I298" si="195">SUM(I292:I297)</f>
        <v>0</v>
      </c>
      <c r="J298" s="21">
        <f t="shared" ref="J298" si="196">SUM(J292:J297)</f>
        <v>0</v>
      </c>
      <c r="K298" s="27"/>
      <c r="L298" s="21">
        <f t="shared" ref="L298" ca="1" si="197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91" t="s">
        <v>4</v>
      </c>
      <c r="D299" s="94"/>
      <c r="E299" s="33"/>
      <c r="F299" s="34">
        <f>F265+F269+F279+F284+F291+F298</f>
        <v>798</v>
      </c>
      <c r="G299" s="34">
        <f t="shared" ref="G299" si="198">G265+G269+G279+G284+G291+G298</f>
        <v>28.390000000000004</v>
      </c>
      <c r="H299" s="34">
        <f t="shared" ref="H299" si="199">H265+H269+H279+H284+H291+H298</f>
        <v>27.29</v>
      </c>
      <c r="I299" s="34">
        <f t="shared" ref="I299" si="200">I265+I269+I279+I284+I291+I298</f>
        <v>371.4</v>
      </c>
      <c r="J299" s="34">
        <f t="shared" ref="J299" si="201">J265+J269+J279+J284+J291+J298</f>
        <v>842.43999999999994</v>
      </c>
      <c r="K299" s="35"/>
      <c r="L299" s="34">
        <f t="shared" ref="L299" ca="1" si="202">L265+L269+L279+L284+L291+L298</f>
        <v>0</v>
      </c>
    </row>
    <row r="300" spans="1:12" ht="15" x14ac:dyDescent="0.25">
      <c r="A300" s="22">
        <v>2</v>
      </c>
      <c r="B300" s="23">
        <v>8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3">SUM(G300:G306)</f>
        <v>0</v>
      </c>
      <c r="H307" s="21">
        <f t="shared" ref="H307" si="204">SUM(H300:H306)</f>
        <v>0</v>
      </c>
      <c r="I307" s="21">
        <f t="shared" ref="I307" si="205">SUM(I300:I306)</f>
        <v>0</v>
      </c>
      <c r="J307" s="21">
        <f t="shared" ref="J307" si="206">SUM(J300:J306)</f>
        <v>0</v>
      </c>
      <c r="K307" s="27"/>
      <c r="L307" s="21">
        <f t="shared" ref="L307:L349" si="207">SUM(L300:L306)</f>
        <v>0</v>
      </c>
    </row>
    <row r="308" spans="1:12" ht="15" x14ac:dyDescent="0.25">
      <c r="A308" s="28">
        <f>A300</f>
        <v>2</v>
      </c>
      <c r="B308" s="14"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8">SUM(G308:G310)</f>
        <v>0</v>
      </c>
      <c r="H311" s="21">
        <f t="shared" ref="H311" si="209">SUM(H308:H310)</f>
        <v>0</v>
      </c>
      <c r="I311" s="21">
        <f t="shared" ref="I311" si="210">SUM(I308:I310)</f>
        <v>0</v>
      </c>
      <c r="J311" s="21">
        <f t="shared" ref="J311" si="211">SUM(J308:J310)</f>
        <v>0</v>
      </c>
      <c r="K311" s="27"/>
      <c r="L311" s="21">
        <f t="shared" ref="L311" ca="1" si="212">SUM(L308:L316)</f>
        <v>0</v>
      </c>
    </row>
    <row r="312" spans="1:12" ht="15" x14ac:dyDescent="0.25">
      <c r="A312" s="28">
        <f>A300</f>
        <v>2</v>
      </c>
      <c r="B312" s="14">
        <v>8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87"/>
      <c r="L312" s="51"/>
    </row>
    <row r="313" spans="1:12" ht="15" x14ac:dyDescent="0.25">
      <c r="A313" s="25"/>
      <c r="B313" s="16"/>
      <c r="C313" s="11"/>
      <c r="D313" s="7" t="s">
        <v>28</v>
      </c>
      <c r="E313" s="58" t="s">
        <v>85</v>
      </c>
      <c r="F313" s="59">
        <v>275</v>
      </c>
      <c r="G313" s="59">
        <v>6</v>
      </c>
      <c r="H313" s="59">
        <v>3</v>
      </c>
      <c r="I313" s="59">
        <v>4.25</v>
      </c>
      <c r="J313" s="61">
        <v>168.75</v>
      </c>
      <c r="K313" s="68">
        <v>138</v>
      </c>
      <c r="L313" s="60">
        <v>11.02</v>
      </c>
    </row>
    <row r="314" spans="1:12" ht="15" x14ac:dyDescent="0.25">
      <c r="A314" s="25"/>
      <c r="B314" s="16"/>
      <c r="C314" s="11"/>
      <c r="D314" s="7" t="s">
        <v>29</v>
      </c>
      <c r="E314" s="58" t="s">
        <v>86</v>
      </c>
      <c r="F314" s="59">
        <v>100</v>
      </c>
      <c r="G314" s="59">
        <v>12</v>
      </c>
      <c r="H314" s="59">
        <v>10.63</v>
      </c>
      <c r="I314" s="59">
        <v>10.62</v>
      </c>
      <c r="J314" s="61">
        <v>223.4</v>
      </c>
      <c r="K314" s="68">
        <v>374</v>
      </c>
      <c r="L314" s="60">
        <v>48.2</v>
      </c>
    </row>
    <row r="315" spans="1:12" ht="15" x14ac:dyDescent="0.25">
      <c r="A315" s="25"/>
      <c r="B315" s="16"/>
      <c r="C315" s="11"/>
      <c r="D315" s="7" t="s">
        <v>30</v>
      </c>
      <c r="E315" s="58" t="s">
        <v>56</v>
      </c>
      <c r="F315" s="59">
        <v>200</v>
      </c>
      <c r="G315" s="59">
        <v>3.1</v>
      </c>
      <c r="H315" s="59">
        <v>6</v>
      </c>
      <c r="I315" s="59">
        <v>39.700000000000003</v>
      </c>
      <c r="J315" s="61">
        <v>185.38</v>
      </c>
      <c r="K315" s="68">
        <v>520</v>
      </c>
      <c r="L315" s="60">
        <v>9.08</v>
      </c>
    </row>
    <row r="316" spans="1:12" ht="15" x14ac:dyDescent="0.25">
      <c r="A316" s="25"/>
      <c r="B316" s="16"/>
      <c r="C316" s="11"/>
      <c r="D316" s="7" t="s">
        <v>31</v>
      </c>
      <c r="E316" s="58" t="s">
        <v>57</v>
      </c>
      <c r="F316" s="59">
        <v>200</v>
      </c>
      <c r="G316" s="59">
        <v>0.6</v>
      </c>
      <c r="H316" s="59"/>
      <c r="I316" s="59">
        <v>29</v>
      </c>
      <c r="J316" s="61">
        <v>111.2</v>
      </c>
      <c r="K316" s="68">
        <v>685</v>
      </c>
      <c r="L316" s="60">
        <v>2.08</v>
      </c>
    </row>
    <row r="317" spans="1:12" ht="15" x14ac:dyDescent="0.25">
      <c r="A317" s="25"/>
      <c r="B317" s="16"/>
      <c r="C317" s="11"/>
      <c r="D317" s="7" t="s">
        <v>32</v>
      </c>
      <c r="E317" s="58" t="s">
        <v>50</v>
      </c>
      <c r="F317" s="59">
        <v>60</v>
      </c>
      <c r="G317" s="59">
        <v>4.42</v>
      </c>
      <c r="H317" s="59">
        <v>2.7</v>
      </c>
      <c r="I317" s="59">
        <v>26.1</v>
      </c>
      <c r="J317" s="61">
        <v>92</v>
      </c>
      <c r="K317" s="68" t="s">
        <v>51</v>
      </c>
      <c r="L317" s="60">
        <v>3</v>
      </c>
    </row>
    <row r="318" spans="1:12" ht="15" x14ac:dyDescent="0.25">
      <c r="A318" s="25"/>
      <c r="B318" s="16"/>
      <c r="C318" s="11"/>
      <c r="D318" s="7" t="s">
        <v>33</v>
      </c>
      <c r="E318" s="58"/>
      <c r="F318" s="59"/>
      <c r="G318" s="59"/>
      <c r="H318" s="59"/>
      <c r="I318" s="59"/>
      <c r="J318" s="61"/>
      <c r="K318" s="68"/>
      <c r="L318" s="60"/>
    </row>
    <row r="319" spans="1:12" ht="15" x14ac:dyDescent="0.25">
      <c r="A319" s="25"/>
      <c r="B319" s="16"/>
      <c r="C319" s="11"/>
      <c r="D319" s="6"/>
      <c r="E319" s="70"/>
      <c r="F319" s="72"/>
      <c r="G319" s="72"/>
      <c r="H319" s="72"/>
      <c r="I319" s="72"/>
      <c r="J319" s="75"/>
      <c r="K319" s="67"/>
      <c r="L319" s="73"/>
    </row>
    <row r="320" spans="1:12" ht="15" x14ac:dyDescent="0.25">
      <c r="A320" s="25"/>
      <c r="B320" s="16"/>
      <c r="C320" s="11"/>
      <c r="D320" s="6" t="s">
        <v>65</v>
      </c>
      <c r="E320" s="58" t="s">
        <v>87</v>
      </c>
      <c r="F320" s="59">
        <v>85</v>
      </c>
      <c r="G320" s="59">
        <v>3.92</v>
      </c>
      <c r="H320" s="59">
        <v>11.2</v>
      </c>
      <c r="I320" s="59">
        <v>46.12</v>
      </c>
      <c r="J320" s="61">
        <v>157.5</v>
      </c>
      <c r="K320" s="68" t="s">
        <v>51</v>
      </c>
      <c r="L320" s="60">
        <v>32.659999999999997</v>
      </c>
    </row>
    <row r="321" spans="1:12" ht="15" x14ac:dyDescent="0.25">
      <c r="A321" s="26"/>
      <c r="B321" s="18"/>
      <c r="C321" s="8"/>
      <c r="D321" s="19" t="s">
        <v>39</v>
      </c>
      <c r="E321" s="88"/>
      <c r="F321" s="89">
        <f>SUM(F312:F320)</f>
        <v>920</v>
      </c>
      <c r="G321" s="89">
        <f t="shared" ref="G321" si="213">SUM(G312:G320)</f>
        <v>30.040000000000006</v>
      </c>
      <c r="H321" s="89">
        <f t="shared" ref="H321" si="214">SUM(H312:H320)</f>
        <v>33.53</v>
      </c>
      <c r="I321" s="89">
        <f t="shared" ref="I321" si="215">SUM(I312:I320)</f>
        <v>155.79</v>
      </c>
      <c r="J321" s="89">
        <f t="shared" ref="J321" si="216">SUM(J312:J320)</f>
        <v>938.23</v>
      </c>
      <c r="K321" s="82"/>
      <c r="L321" s="89">
        <f>SUM(L312:L320)</f>
        <v>106.03999999999999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7">SUM(G322:G325)</f>
        <v>0</v>
      </c>
      <c r="H326" s="21">
        <f t="shared" ref="H326" si="218">SUM(H322:H325)</f>
        <v>0</v>
      </c>
      <c r="I326" s="21">
        <f t="shared" ref="I326" si="219">SUM(I322:I325)</f>
        <v>0</v>
      </c>
      <c r="J326" s="21">
        <f t="shared" ref="J326" si="220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1">SUM(G327:G332)</f>
        <v>0</v>
      </c>
      <c r="H333" s="21">
        <f t="shared" ref="H333" si="222">SUM(H327:H332)</f>
        <v>0</v>
      </c>
      <c r="I333" s="21">
        <f t="shared" ref="I333" si="223">SUM(I327:I332)</f>
        <v>0</v>
      </c>
      <c r="J333" s="21">
        <f t="shared" ref="J333" si="224">SUM(J327:J332)</f>
        <v>0</v>
      </c>
      <c r="K333" s="27"/>
      <c r="L333" s="21">
        <f t="shared" ref="L333" ca="1" si="225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6">SUM(G334:G339)</f>
        <v>0</v>
      </c>
      <c r="H340" s="21">
        <f t="shared" ref="H340" si="227">SUM(H334:H339)</f>
        <v>0</v>
      </c>
      <c r="I340" s="21">
        <f t="shared" ref="I340" si="228">SUM(I334:I339)</f>
        <v>0</v>
      </c>
      <c r="J340" s="21">
        <f t="shared" ref="J340" si="229">SUM(J334:J339)</f>
        <v>0</v>
      </c>
      <c r="K340" s="27"/>
      <c r="L340" s="21">
        <f t="shared" ref="L340" ca="1" si="230">SUM(L334:L342)</f>
        <v>0</v>
      </c>
    </row>
    <row r="341" spans="1:12" ht="15.75" customHeight="1" x14ac:dyDescent="0.2">
      <c r="A341" s="31">
        <f>A300</f>
        <v>2</v>
      </c>
      <c r="B341" s="32">
        <f>B300</f>
        <v>8</v>
      </c>
      <c r="C341" s="91" t="s">
        <v>4</v>
      </c>
      <c r="D341" s="94"/>
      <c r="E341" s="33"/>
      <c r="F341" s="34">
        <f>F307+F311+F321+F326+F333+F340</f>
        <v>920</v>
      </c>
      <c r="G341" s="34">
        <f t="shared" ref="G341" si="231">G307+G311+G321+G326+G333+G340</f>
        <v>30.040000000000006</v>
      </c>
      <c r="H341" s="34">
        <f t="shared" ref="H341" si="232">H307+H311+H321+H326+H333+H340</f>
        <v>33.53</v>
      </c>
      <c r="I341" s="34">
        <f t="shared" ref="I341" si="233">I307+I311+I321+I326+I333+I340</f>
        <v>155.79</v>
      </c>
      <c r="J341" s="34">
        <f t="shared" ref="J341" si="234">J307+J311+J321+J326+J333+J340</f>
        <v>938.23</v>
      </c>
      <c r="K341" s="35"/>
      <c r="L341" s="34">
        <f t="shared" ref="L341" ca="1" si="235">L307+L311+L321+L326+L333+L340</f>
        <v>0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6">SUM(G342:G348)</f>
        <v>0</v>
      </c>
      <c r="H349" s="21">
        <f t="shared" ref="H349" si="237">SUM(H342:H348)</f>
        <v>0</v>
      </c>
      <c r="I349" s="21">
        <f t="shared" ref="I349" si="238">SUM(I342:I348)</f>
        <v>0</v>
      </c>
      <c r="J349" s="21">
        <f t="shared" ref="J349" si="239">SUM(J342:J348)</f>
        <v>0</v>
      </c>
      <c r="K349" s="27"/>
      <c r="L349" s="21">
        <f t="shared" si="207"/>
        <v>0</v>
      </c>
    </row>
    <row r="350" spans="1:12" ht="15" x14ac:dyDescent="0.25">
      <c r="A350" s="14">
        <f>A342</f>
        <v>2</v>
      </c>
      <c r="B350" s="14"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0">SUM(G350:G352)</f>
        <v>0</v>
      </c>
      <c r="H353" s="21">
        <f t="shared" ref="H353" si="241">SUM(H350:H352)</f>
        <v>0</v>
      </c>
      <c r="I353" s="21">
        <f t="shared" ref="I353" si="242">SUM(I350:I352)</f>
        <v>0</v>
      </c>
      <c r="J353" s="21">
        <f t="shared" ref="J353" si="243">SUM(J350:J352)</f>
        <v>0</v>
      </c>
      <c r="K353" s="27"/>
      <c r="L353" s="21">
        <f t="shared" ref="L353" ca="1" si="244">SUM(L350:L358)</f>
        <v>0</v>
      </c>
    </row>
    <row r="354" spans="1:12" ht="15" x14ac:dyDescent="0.25">
      <c r="A354" s="14">
        <f>A342</f>
        <v>2</v>
      </c>
      <c r="B354" s="14">
        <v>9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64"/>
      <c r="L354" s="51"/>
    </row>
    <row r="355" spans="1:12" ht="15" x14ac:dyDescent="0.25">
      <c r="A355" s="15"/>
      <c r="B355" s="16"/>
      <c r="C355" s="11"/>
      <c r="D355" s="7" t="s">
        <v>28</v>
      </c>
      <c r="E355" s="58" t="s">
        <v>88</v>
      </c>
      <c r="F355" s="59">
        <v>280</v>
      </c>
      <c r="G355" s="59">
        <v>4.75</v>
      </c>
      <c r="H355" s="59">
        <v>4.75</v>
      </c>
      <c r="I355" s="59">
        <v>11.5</v>
      </c>
      <c r="J355" s="62">
        <v>156.5</v>
      </c>
      <c r="K355" s="68">
        <v>140</v>
      </c>
      <c r="L355" s="63">
        <v>18.88</v>
      </c>
    </row>
    <row r="356" spans="1:12" ht="15" x14ac:dyDescent="0.25">
      <c r="A356" s="15"/>
      <c r="B356" s="16"/>
      <c r="C356" s="11"/>
      <c r="D356" s="7" t="s">
        <v>29</v>
      </c>
      <c r="E356" s="58" t="s">
        <v>55</v>
      </c>
      <c r="F356" s="59">
        <v>90</v>
      </c>
      <c r="G356" s="59">
        <v>14.96</v>
      </c>
      <c r="H356" s="59">
        <v>16.55</v>
      </c>
      <c r="I356" s="59">
        <v>19.8</v>
      </c>
      <c r="J356" s="62">
        <v>240.38</v>
      </c>
      <c r="K356" s="68">
        <v>93</v>
      </c>
      <c r="L356" s="63">
        <v>19.22</v>
      </c>
    </row>
    <row r="357" spans="1:12" ht="15" x14ac:dyDescent="0.25">
      <c r="A357" s="15"/>
      <c r="B357" s="16"/>
      <c r="C357" s="11"/>
      <c r="D357" s="7" t="s">
        <v>30</v>
      </c>
      <c r="E357" s="58" t="s">
        <v>89</v>
      </c>
      <c r="F357" s="59">
        <v>150</v>
      </c>
      <c r="G357" s="59">
        <v>5.5</v>
      </c>
      <c r="H357" s="59">
        <v>8.3000000000000007</v>
      </c>
      <c r="I357" s="59">
        <v>37.1</v>
      </c>
      <c r="J357" s="62">
        <v>116.6</v>
      </c>
      <c r="K357" s="68">
        <v>302</v>
      </c>
      <c r="L357" s="63">
        <v>6.95</v>
      </c>
    </row>
    <row r="358" spans="1:12" ht="15" x14ac:dyDescent="0.25">
      <c r="A358" s="15"/>
      <c r="B358" s="16"/>
      <c r="C358" s="11"/>
      <c r="D358" s="7" t="s">
        <v>31</v>
      </c>
      <c r="E358" s="58" t="s">
        <v>90</v>
      </c>
      <c r="F358" s="59">
        <v>200</v>
      </c>
      <c r="G358" s="59">
        <v>0.8</v>
      </c>
      <c r="H358" s="59">
        <v>0.6</v>
      </c>
      <c r="I358" s="59">
        <v>22</v>
      </c>
      <c r="J358" s="62">
        <v>121</v>
      </c>
      <c r="K358" s="68" t="s">
        <v>51</v>
      </c>
      <c r="L358" s="63">
        <v>12.13</v>
      </c>
    </row>
    <row r="359" spans="1:12" ht="15" x14ac:dyDescent="0.25">
      <c r="A359" s="15"/>
      <c r="B359" s="16"/>
      <c r="C359" s="11"/>
      <c r="D359" s="7" t="s">
        <v>32</v>
      </c>
      <c r="E359" s="58" t="s">
        <v>50</v>
      </c>
      <c r="F359" s="59">
        <v>60</v>
      </c>
      <c r="G359" s="59">
        <v>4</v>
      </c>
      <c r="H359" s="59">
        <v>3</v>
      </c>
      <c r="I359" s="59">
        <v>26</v>
      </c>
      <c r="J359" s="62">
        <v>92</v>
      </c>
      <c r="K359" s="68" t="s">
        <v>51</v>
      </c>
      <c r="L359" s="63">
        <v>3</v>
      </c>
    </row>
    <row r="360" spans="1:12" ht="15" x14ac:dyDescent="0.25">
      <c r="A360" s="15"/>
      <c r="B360" s="16"/>
      <c r="C360" s="11"/>
      <c r="D360" s="7" t="s">
        <v>33</v>
      </c>
      <c r="E360" s="58"/>
      <c r="F360" s="59"/>
      <c r="G360" s="59"/>
      <c r="H360" s="59"/>
      <c r="I360" s="59"/>
      <c r="J360" s="62"/>
      <c r="K360" s="68"/>
      <c r="L360" s="63"/>
    </row>
    <row r="361" spans="1:12" ht="15" x14ac:dyDescent="0.25">
      <c r="A361" s="15"/>
      <c r="B361" s="16"/>
      <c r="C361" s="11"/>
      <c r="D361" s="6"/>
      <c r="E361" s="70"/>
      <c r="F361" s="72"/>
      <c r="G361" s="72"/>
      <c r="H361" s="72"/>
      <c r="I361" s="72"/>
      <c r="J361" s="77"/>
      <c r="K361" s="67"/>
      <c r="L361" s="79"/>
    </row>
    <row r="362" spans="1:12" ht="15" x14ac:dyDescent="0.25">
      <c r="A362" s="15"/>
      <c r="B362" s="16"/>
      <c r="C362" s="11"/>
      <c r="D362" s="90" t="s">
        <v>65</v>
      </c>
      <c r="E362" s="70" t="s">
        <v>87</v>
      </c>
      <c r="F362" s="72">
        <v>68</v>
      </c>
      <c r="G362" s="72">
        <v>3.92</v>
      </c>
      <c r="H362" s="72">
        <v>11.2</v>
      </c>
      <c r="I362" s="59">
        <v>26.12</v>
      </c>
      <c r="J362" s="77">
        <v>46</v>
      </c>
      <c r="K362" s="68" t="s">
        <v>51</v>
      </c>
      <c r="L362" s="79">
        <v>20.64</v>
      </c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848</v>
      </c>
      <c r="G363" s="21">
        <f t="shared" ref="G363" si="245">SUM(G354:G362)</f>
        <v>33.93</v>
      </c>
      <c r="H363" s="21">
        <f t="shared" ref="H363" si="246">SUM(H354:H362)</f>
        <v>44.400000000000006</v>
      </c>
      <c r="I363" s="21">
        <f t="shared" ref="I363" si="247">SUM(I354:I362)</f>
        <v>142.52000000000001</v>
      </c>
      <c r="J363" s="21">
        <f t="shared" ref="J363" si="248">SUM(J354:J362)</f>
        <v>772.48</v>
      </c>
      <c r="K363" s="82"/>
      <c r="L363" s="21">
        <f>SUM(L354:L362)</f>
        <v>80.819999999999993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9">SUM(G364:G367)</f>
        <v>0</v>
      </c>
      <c r="H368" s="21">
        <f t="shared" ref="H368" si="250">SUM(H364:H367)</f>
        <v>0</v>
      </c>
      <c r="I368" s="21">
        <f t="shared" ref="I368" si="251">SUM(I364:I367)</f>
        <v>0</v>
      </c>
      <c r="J368" s="21">
        <f t="shared" ref="J368" si="252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3">SUM(G369:G374)</f>
        <v>0</v>
      </c>
      <c r="H375" s="21">
        <f t="shared" ref="H375" si="254">SUM(H369:H374)</f>
        <v>0</v>
      </c>
      <c r="I375" s="21">
        <f t="shared" ref="I375" si="255">SUM(I369:I374)</f>
        <v>0</v>
      </c>
      <c r="J375" s="21">
        <f t="shared" ref="J375" si="256">SUM(J369:J374)</f>
        <v>0</v>
      </c>
      <c r="K375" s="27"/>
      <c r="L375" s="21">
        <f t="shared" ref="L375" ca="1" si="257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8">SUM(G376:G381)</f>
        <v>0</v>
      </c>
      <c r="H382" s="21">
        <f t="shared" ref="H382" si="259">SUM(H376:H381)</f>
        <v>0</v>
      </c>
      <c r="I382" s="21">
        <f t="shared" ref="I382" si="260">SUM(I376:I381)</f>
        <v>0</v>
      </c>
      <c r="J382" s="21">
        <f t="shared" ref="J382" si="261">SUM(J376:J381)</f>
        <v>0</v>
      </c>
      <c r="K382" s="27"/>
      <c r="L382" s="21">
        <f t="shared" ref="L382" ca="1" si="262">SUM(L376:L384)</f>
        <v>0</v>
      </c>
    </row>
    <row r="383" spans="1:12" ht="15.75" customHeight="1" x14ac:dyDescent="0.2">
      <c r="A383" s="36">
        <f>A342</f>
        <v>2</v>
      </c>
      <c r="B383" s="36">
        <f>B342</f>
        <v>9</v>
      </c>
      <c r="C383" s="91" t="s">
        <v>4</v>
      </c>
      <c r="D383" s="94"/>
      <c r="E383" s="33"/>
      <c r="F383" s="34">
        <f>F349+F353+F363+F368+F375+F382</f>
        <v>848</v>
      </c>
      <c r="G383" s="34">
        <f t="shared" ref="G383" si="263">G349+G353+G363+G368+G375+G382</f>
        <v>33.93</v>
      </c>
      <c r="H383" s="34">
        <f t="shared" ref="H383" si="264">H349+H353+H363+H368+H375+H382</f>
        <v>44.400000000000006</v>
      </c>
      <c r="I383" s="34">
        <f t="shared" ref="I383" si="265">I349+I353+I363+I368+I375+I382</f>
        <v>142.52000000000001</v>
      </c>
      <c r="J383" s="34">
        <f t="shared" ref="J383" si="266">J349+J353+J363+J368+J375+J382</f>
        <v>772.48</v>
      </c>
      <c r="K383" s="35"/>
      <c r="L383" s="34">
        <f t="shared" ref="L383" ca="1" si="267">L349+L353+L363+L368+L375+L382</f>
        <v>0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68">SUM(G384:G390)</f>
        <v>0</v>
      </c>
      <c r="H391" s="21">
        <f t="shared" ref="H391" si="269">SUM(H384:H390)</f>
        <v>0</v>
      </c>
      <c r="I391" s="21">
        <f t="shared" ref="I391" si="270">SUM(I384:I390)</f>
        <v>0</v>
      </c>
      <c r="J391" s="21">
        <f t="shared" ref="J391" si="271">SUM(J384:J390)</f>
        <v>0</v>
      </c>
      <c r="K391" s="27"/>
      <c r="L391" s="21">
        <f t="shared" ref="L391:L433" si="272">SUM(L384:L390)</f>
        <v>0</v>
      </c>
    </row>
    <row r="392" spans="1:12" ht="15" x14ac:dyDescent="0.25">
      <c r="A392" s="28">
        <f>A384</f>
        <v>2</v>
      </c>
      <c r="B392" s="14"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3">SUM(G392:G394)</f>
        <v>0</v>
      </c>
      <c r="H395" s="21">
        <f t="shared" ref="H395" si="274">SUM(H392:H394)</f>
        <v>0</v>
      </c>
      <c r="I395" s="21">
        <f t="shared" ref="I395" si="275">SUM(I392:I394)</f>
        <v>0</v>
      </c>
      <c r="J395" s="21">
        <f t="shared" ref="J395" si="276">SUM(J392:J394)</f>
        <v>0</v>
      </c>
      <c r="K395" s="80"/>
      <c r="L395" s="21">
        <f t="shared" ref="L395" ca="1" si="277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81"/>
      <c r="K396" s="68"/>
      <c r="L396" s="86"/>
    </row>
    <row r="397" spans="1:12" ht="15" x14ac:dyDescent="0.25">
      <c r="A397" s="25"/>
      <c r="B397" s="16"/>
      <c r="C397" s="11"/>
      <c r="D397" s="7" t="s">
        <v>28</v>
      </c>
      <c r="E397" s="58" t="s">
        <v>91</v>
      </c>
      <c r="F397" s="59">
        <v>265</v>
      </c>
      <c r="G397" s="59">
        <v>4.25</v>
      </c>
      <c r="H397" s="59">
        <v>4</v>
      </c>
      <c r="I397" s="59">
        <v>10.5</v>
      </c>
      <c r="J397" s="61">
        <v>181.75</v>
      </c>
      <c r="K397" s="68">
        <v>135</v>
      </c>
      <c r="L397" s="60">
        <v>6.6</v>
      </c>
    </row>
    <row r="398" spans="1:12" ht="15" x14ac:dyDescent="0.25">
      <c r="A398" s="25"/>
      <c r="B398" s="16"/>
      <c r="C398" s="11"/>
      <c r="D398" s="7" t="s">
        <v>29</v>
      </c>
      <c r="E398" s="58" t="s">
        <v>92</v>
      </c>
      <c r="F398" s="59">
        <v>90</v>
      </c>
      <c r="G398" s="59">
        <v>6.15</v>
      </c>
      <c r="H398" s="59">
        <v>18.239999999999998</v>
      </c>
      <c r="I398" s="59">
        <v>0.97</v>
      </c>
      <c r="J398" s="61">
        <v>204</v>
      </c>
      <c r="K398" s="68">
        <v>487</v>
      </c>
      <c r="L398" s="60">
        <v>46.91</v>
      </c>
    </row>
    <row r="399" spans="1:12" ht="15" x14ac:dyDescent="0.25">
      <c r="A399" s="25"/>
      <c r="B399" s="16"/>
      <c r="C399" s="11"/>
      <c r="D399" s="7" t="s">
        <v>30</v>
      </c>
      <c r="E399" s="58" t="s">
        <v>76</v>
      </c>
      <c r="F399" s="59">
        <v>150</v>
      </c>
      <c r="G399" s="59">
        <v>1.57</v>
      </c>
      <c r="H399" s="59">
        <v>0.72</v>
      </c>
      <c r="I399" s="59">
        <v>28</v>
      </c>
      <c r="J399" s="61">
        <v>176.4</v>
      </c>
      <c r="K399" s="68" t="s">
        <v>79</v>
      </c>
      <c r="L399" s="60">
        <v>7.96</v>
      </c>
    </row>
    <row r="400" spans="1:12" ht="15" x14ac:dyDescent="0.25">
      <c r="A400" s="25"/>
      <c r="B400" s="16"/>
      <c r="C400" s="11"/>
      <c r="D400" s="7" t="s">
        <v>31</v>
      </c>
      <c r="E400" s="58" t="s">
        <v>93</v>
      </c>
      <c r="F400" s="59">
        <v>200</v>
      </c>
      <c r="G400" s="59">
        <v>0.2</v>
      </c>
      <c r="H400" s="59">
        <v>0.2</v>
      </c>
      <c r="I400" s="59">
        <v>30.6</v>
      </c>
      <c r="J400" s="61">
        <v>118.2</v>
      </c>
      <c r="K400" s="68">
        <v>487</v>
      </c>
      <c r="L400" s="60">
        <v>8.4499999999999993</v>
      </c>
    </row>
    <row r="401" spans="1:12" ht="15" x14ac:dyDescent="0.25">
      <c r="A401" s="25"/>
      <c r="B401" s="16"/>
      <c r="C401" s="11"/>
      <c r="D401" s="7" t="s">
        <v>32</v>
      </c>
      <c r="E401" s="58" t="s">
        <v>50</v>
      </c>
      <c r="F401" s="59">
        <v>60</v>
      </c>
      <c r="G401" s="59">
        <v>4</v>
      </c>
      <c r="H401" s="59">
        <v>3</v>
      </c>
      <c r="I401" s="59">
        <v>26</v>
      </c>
      <c r="J401" s="61">
        <v>92</v>
      </c>
      <c r="K401" s="68" t="s">
        <v>51</v>
      </c>
      <c r="L401" s="60">
        <v>3</v>
      </c>
    </row>
    <row r="402" spans="1:12" ht="15" x14ac:dyDescent="0.25">
      <c r="A402" s="25"/>
      <c r="B402" s="16"/>
      <c r="C402" s="11"/>
      <c r="D402" s="7" t="s">
        <v>33</v>
      </c>
      <c r="E402" s="58"/>
      <c r="F402" s="59"/>
      <c r="G402" s="59"/>
      <c r="H402" s="59"/>
      <c r="I402" s="59"/>
      <c r="J402" s="61"/>
      <c r="K402" s="68"/>
      <c r="L402" s="60"/>
    </row>
    <row r="403" spans="1:12" ht="15" x14ac:dyDescent="0.25">
      <c r="A403" s="25"/>
      <c r="B403" s="16"/>
      <c r="C403" s="11"/>
      <c r="D403" s="90" t="s">
        <v>24</v>
      </c>
      <c r="E403" s="70" t="s">
        <v>94</v>
      </c>
      <c r="F403" s="72">
        <v>220</v>
      </c>
      <c r="G403" s="72">
        <v>1.5</v>
      </c>
      <c r="H403" s="72">
        <v>0.5</v>
      </c>
      <c r="I403" s="59">
        <v>2.1</v>
      </c>
      <c r="J403" s="75">
        <v>96</v>
      </c>
      <c r="K403" s="68" t="s">
        <v>51</v>
      </c>
      <c r="L403" s="73">
        <v>42.9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66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985</v>
      </c>
      <c r="G405" s="21">
        <f t="shared" ref="G405" si="278">SUM(G396:G404)</f>
        <v>17.670000000000002</v>
      </c>
      <c r="H405" s="21">
        <f t="shared" ref="H405" si="279">SUM(H396:H404)</f>
        <v>26.659999999999997</v>
      </c>
      <c r="I405" s="21">
        <f t="shared" ref="I405" si="280">SUM(I396:I404)</f>
        <v>98.169999999999987</v>
      </c>
      <c r="J405" s="21">
        <f t="shared" ref="J405" si="281">SUM(J396:J404)</f>
        <v>868.35</v>
      </c>
      <c r="K405" s="27"/>
      <c r="L405" s="21">
        <f>SUM(L396:L404)</f>
        <v>115.82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2">SUM(G406:G409)</f>
        <v>0</v>
      </c>
      <c r="H410" s="21">
        <f t="shared" ref="H410" si="283">SUM(H406:H409)</f>
        <v>0</v>
      </c>
      <c r="I410" s="21">
        <f t="shared" ref="I410" si="284">SUM(I406:I409)</f>
        <v>0</v>
      </c>
      <c r="J410" s="21">
        <f t="shared" ref="J410" si="285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6">SUM(G411:G416)</f>
        <v>0</v>
      </c>
      <c r="H417" s="21">
        <f t="shared" ref="H417" si="287">SUM(H411:H416)</f>
        <v>0</v>
      </c>
      <c r="I417" s="21">
        <f t="shared" ref="I417" si="288">SUM(I411:I416)</f>
        <v>0</v>
      </c>
      <c r="J417" s="21">
        <f t="shared" ref="J417" si="289">SUM(J411:J416)</f>
        <v>0</v>
      </c>
      <c r="K417" s="27"/>
      <c r="L417" s="21">
        <f t="shared" ref="L417" ca="1" si="290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1">SUM(G418:G423)</f>
        <v>0</v>
      </c>
      <c r="H424" s="21">
        <f t="shared" ref="H424" si="292">SUM(H418:H423)</f>
        <v>0</v>
      </c>
      <c r="I424" s="21">
        <f t="shared" ref="I424" si="293">SUM(I418:I423)</f>
        <v>0</v>
      </c>
      <c r="J424" s="21">
        <f t="shared" ref="J424" si="294">SUM(J418:J423)</f>
        <v>0</v>
      </c>
      <c r="K424" s="27"/>
      <c r="L424" s="21">
        <f ca="1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10</v>
      </c>
      <c r="C425" s="91" t="s">
        <v>4</v>
      </c>
      <c r="D425" s="94"/>
      <c r="E425" s="33"/>
      <c r="F425" s="34">
        <f>F391+F395+F405+F410+F417+F424</f>
        <v>985</v>
      </c>
      <c r="G425" s="34">
        <f t="shared" ref="G425" si="295">G391+G395+G405+G410+G417+G424</f>
        <v>17.670000000000002</v>
      </c>
      <c r="H425" s="34">
        <f t="shared" ref="H425" si="296">H391+H395+H405+H410+H417+H424</f>
        <v>26.659999999999997</v>
      </c>
      <c r="I425" s="34">
        <f t="shared" ref="I425" si="297">I391+I395+I405+I410+I417+I424</f>
        <v>98.169999999999987</v>
      </c>
      <c r="J425" s="34">
        <f t="shared" ref="J425" si="298">J391+J395+J405+J410+J417+J424</f>
        <v>868.35</v>
      </c>
      <c r="K425" s="35"/>
      <c r="L425" s="34">
        <f t="shared" ref="L425" ca="1" si="299">L391+L395+L405+L410+L417+L424</f>
        <v>0</v>
      </c>
    </row>
    <row r="426" spans="1:12" ht="15" x14ac:dyDescent="0.25">
      <c r="A426" s="22">
        <v>2</v>
      </c>
      <c r="B426" s="23"/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0">SUM(G426:G432)</f>
        <v>0</v>
      </c>
      <c r="H433" s="21">
        <f t="shared" ref="H433" si="301">SUM(H426:H432)</f>
        <v>0</v>
      </c>
      <c r="I433" s="21">
        <f t="shared" ref="I433" si="302">SUM(I426:I432)</f>
        <v>0</v>
      </c>
      <c r="J433" s="21">
        <f t="shared" ref="J433" si="303">SUM(J426:J432)</f>
        <v>0</v>
      </c>
      <c r="K433" s="27"/>
      <c r="L433" s="21">
        <f t="shared" si="272"/>
        <v>0</v>
      </c>
    </row>
    <row r="434" spans="1:12" ht="15" x14ac:dyDescent="0.25">
      <c r="A434" s="28">
        <f>A426</f>
        <v>2</v>
      </c>
      <c r="B434" s="14">
        <f>B426</f>
        <v>0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4">SUM(G434:G436)</f>
        <v>0</v>
      </c>
      <c r="H437" s="21">
        <f t="shared" ref="H437" si="305">SUM(H434:H436)</f>
        <v>0</v>
      </c>
      <c r="I437" s="21">
        <f t="shared" ref="I437" si="306">SUM(I434:I436)</f>
        <v>0</v>
      </c>
      <c r="J437" s="21">
        <f t="shared" ref="J437" si="307">SUM(J434:J436)</f>
        <v>0</v>
      </c>
      <c r="K437" s="27"/>
      <c r="L437" s="21">
        <f t="shared" ref="L437" ca="1" si="308">SUM(L434:L442)</f>
        <v>0</v>
      </c>
    </row>
    <row r="438" spans="1:12" ht="15" x14ac:dyDescent="0.25">
      <c r="A438" s="28">
        <f>A426</f>
        <v>2</v>
      </c>
      <c r="B438" s="14">
        <f>B426</f>
        <v>0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09">SUM(G438:G446)</f>
        <v>0</v>
      </c>
      <c r="H447" s="21">
        <f t="shared" ref="H447" si="310">SUM(H438:H446)</f>
        <v>0</v>
      </c>
      <c r="I447" s="21">
        <f t="shared" ref="I447" si="311">SUM(I438:I446)</f>
        <v>0</v>
      </c>
      <c r="J447" s="21">
        <f t="shared" ref="J447" si="312">SUM(J438:J446)</f>
        <v>0</v>
      </c>
      <c r="K447" s="27"/>
      <c r="L447" s="21">
        <f t="shared" ref="L447" ca="1" si="313">SUM(L444:L452)</f>
        <v>0</v>
      </c>
    </row>
    <row r="448" spans="1:12" ht="15" x14ac:dyDescent="0.25">
      <c r="A448" s="28">
        <f>A426</f>
        <v>2</v>
      </c>
      <c r="B448" s="14">
        <f>B426</f>
        <v>0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4">SUM(G448:G451)</f>
        <v>0</v>
      </c>
      <c r="H452" s="21">
        <f t="shared" ref="H452" si="315">SUM(H448:H451)</f>
        <v>0</v>
      </c>
      <c r="I452" s="21">
        <f t="shared" ref="I452" si="316">SUM(I448:I451)</f>
        <v>0</v>
      </c>
      <c r="J452" s="21">
        <f t="shared" ref="J452" si="317">SUM(J448:J451)</f>
        <v>0</v>
      </c>
      <c r="K452" s="27"/>
      <c r="L452" s="21">
        <f t="shared" ref="L452" ca="1" si="318">SUM(L445:L451)</f>
        <v>0</v>
      </c>
    </row>
    <row r="453" spans="1:12" ht="15" x14ac:dyDescent="0.25">
      <c r="A453" s="28">
        <f>A426</f>
        <v>2</v>
      </c>
      <c r="B453" s="14">
        <f>B426</f>
        <v>0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9">SUM(G453:G458)</f>
        <v>0</v>
      </c>
      <c r="H459" s="21">
        <f t="shared" ref="H459" si="320">SUM(H453:H458)</f>
        <v>0</v>
      </c>
      <c r="I459" s="21">
        <f t="shared" ref="I459" si="321">SUM(I453:I458)</f>
        <v>0</v>
      </c>
      <c r="J459" s="21">
        <f t="shared" ref="J459" si="322">SUM(J453:J458)</f>
        <v>0</v>
      </c>
      <c r="K459" s="27"/>
      <c r="L459" s="21">
        <f t="shared" ref="L459" ca="1" si="323">SUM(L453:L461)</f>
        <v>0</v>
      </c>
    </row>
    <row r="460" spans="1:12" ht="15" x14ac:dyDescent="0.25">
      <c r="A460" s="28">
        <f>A426</f>
        <v>2</v>
      </c>
      <c r="B460" s="14">
        <f>B426</f>
        <v>0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4">SUM(G460:G465)</f>
        <v>0</v>
      </c>
      <c r="H466" s="21">
        <f t="shared" ref="H466" si="325">SUM(H460:H465)</f>
        <v>0</v>
      </c>
      <c r="I466" s="21">
        <f t="shared" ref="I466" si="326">SUM(I460:I465)</f>
        <v>0</v>
      </c>
      <c r="J466" s="21">
        <f t="shared" ref="J466" si="327">SUM(J460:J465)</f>
        <v>0</v>
      </c>
      <c r="K466" s="27"/>
      <c r="L466" s="21">
        <f t="shared" ref="L466" ca="1" si="328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0</v>
      </c>
      <c r="C467" s="91" t="s">
        <v>4</v>
      </c>
      <c r="D467" s="92"/>
      <c r="E467" s="33"/>
      <c r="F467" s="34">
        <f>F433+F437+F447+F452+F459+F466</f>
        <v>0</v>
      </c>
      <c r="G467" s="34">
        <f t="shared" ref="G467" si="329">G433+G437+G447+G452+G459+G466</f>
        <v>0</v>
      </c>
      <c r="H467" s="34">
        <f t="shared" ref="H467" si="330">H433+H437+H447+H452+H459+H466</f>
        <v>0</v>
      </c>
      <c r="I467" s="34">
        <f t="shared" ref="I467" si="331">I433+I437+I447+I452+I459+I466</f>
        <v>0</v>
      </c>
      <c r="J467" s="34">
        <f t="shared" ref="J467" si="332">J433+J437+J447+J452+J459+J466</f>
        <v>0</v>
      </c>
      <c r="K467" s="35"/>
      <c r="L467" s="34">
        <f t="shared" ref="L467" ca="1" si="333">L433+L437+L447+L452+L459+L466</f>
        <v>0</v>
      </c>
    </row>
    <row r="468" spans="1:12" ht="15" x14ac:dyDescent="0.25">
      <c r="A468" s="22">
        <v>2</v>
      </c>
      <c r="B468" s="23"/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34">SUM(G468:G474)</f>
        <v>0</v>
      </c>
      <c r="H475" s="21">
        <f t="shared" ref="H475" si="335">SUM(H468:H474)</f>
        <v>0</v>
      </c>
      <c r="I475" s="21">
        <f t="shared" ref="I475" si="336">SUM(I468:I474)</f>
        <v>0</v>
      </c>
      <c r="J475" s="21">
        <f t="shared" ref="J475" si="337">SUM(J468:J474)</f>
        <v>0</v>
      </c>
      <c r="K475" s="27"/>
      <c r="L475" s="21">
        <f t="shared" ref="L475:L517" si="338">SUM(L468:L474)</f>
        <v>0</v>
      </c>
    </row>
    <row r="476" spans="1:12" ht="15" x14ac:dyDescent="0.25">
      <c r="A476" s="28">
        <f>A468</f>
        <v>2</v>
      </c>
      <c r="B476" s="14">
        <f>B468</f>
        <v>0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9">SUM(G476:G478)</f>
        <v>0</v>
      </c>
      <c r="H479" s="21">
        <f t="shared" ref="H479" si="340">SUM(H476:H478)</f>
        <v>0</v>
      </c>
      <c r="I479" s="21">
        <f t="shared" ref="I479" si="341">SUM(I476:I478)</f>
        <v>0</v>
      </c>
      <c r="J479" s="21">
        <f t="shared" ref="J479" si="342">SUM(J476:J478)</f>
        <v>0</v>
      </c>
      <c r="K479" s="27"/>
      <c r="L479" s="21">
        <f t="shared" ref="L479" ca="1" si="343">SUM(L476:L484)</f>
        <v>0</v>
      </c>
    </row>
    <row r="480" spans="1:12" ht="15" x14ac:dyDescent="0.25">
      <c r="A480" s="28">
        <f>A468</f>
        <v>2</v>
      </c>
      <c r="B480" s="14">
        <f>B468</f>
        <v>0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44">SUM(G480:G488)</f>
        <v>0</v>
      </c>
      <c r="H489" s="21">
        <f t="shared" ref="H489" si="345">SUM(H480:H488)</f>
        <v>0</v>
      </c>
      <c r="I489" s="21">
        <f t="shared" ref="I489" si="346">SUM(I480:I488)</f>
        <v>0</v>
      </c>
      <c r="J489" s="21">
        <f t="shared" ref="J489" si="347">SUM(J480:J488)</f>
        <v>0</v>
      </c>
      <c r="K489" s="27"/>
      <c r="L489" s="21">
        <f t="shared" ref="L489" ca="1" si="348">SUM(L486:L494)</f>
        <v>0</v>
      </c>
    </row>
    <row r="490" spans="1:12" ht="15" x14ac:dyDescent="0.25">
      <c r="A490" s="28">
        <f>A468</f>
        <v>2</v>
      </c>
      <c r="B490" s="14">
        <f>B468</f>
        <v>0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9">SUM(G490:G493)</f>
        <v>0</v>
      </c>
      <c r="H494" s="21">
        <f t="shared" ref="H494" si="350">SUM(H490:H493)</f>
        <v>0</v>
      </c>
      <c r="I494" s="21">
        <f t="shared" ref="I494" si="351">SUM(I490:I493)</f>
        <v>0</v>
      </c>
      <c r="J494" s="21">
        <f t="shared" ref="J494" si="352">SUM(J490:J493)</f>
        <v>0</v>
      </c>
      <c r="K494" s="27"/>
      <c r="L494" s="21">
        <f t="shared" ref="L494" ca="1" si="353">SUM(L487:L493)</f>
        <v>0</v>
      </c>
    </row>
    <row r="495" spans="1:12" ht="15" x14ac:dyDescent="0.25">
      <c r="A495" s="28">
        <f>A468</f>
        <v>2</v>
      </c>
      <c r="B495" s="14">
        <f>B468</f>
        <v>0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4">SUM(G495:G500)</f>
        <v>0</v>
      </c>
      <c r="H501" s="21">
        <f t="shared" ref="H501" si="355">SUM(H495:H500)</f>
        <v>0</v>
      </c>
      <c r="I501" s="21">
        <f t="shared" ref="I501" si="356">SUM(I495:I500)</f>
        <v>0</v>
      </c>
      <c r="J501" s="21">
        <f t="shared" ref="J501" si="357">SUM(J495:J500)</f>
        <v>0</v>
      </c>
      <c r="K501" s="27"/>
      <c r="L501" s="21">
        <f t="shared" ref="L501" ca="1" si="358">SUM(L495:L503)</f>
        <v>0</v>
      </c>
    </row>
    <row r="502" spans="1:12" ht="15" x14ac:dyDescent="0.25">
      <c r="A502" s="28">
        <f>A468</f>
        <v>2</v>
      </c>
      <c r="B502" s="14">
        <f>B468</f>
        <v>0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9">SUM(G502:G507)</f>
        <v>0</v>
      </c>
      <c r="H508" s="21">
        <f t="shared" ref="H508" si="360">SUM(H502:H507)</f>
        <v>0</v>
      </c>
      <c r="I508" s="21">
        <f t="shared" ref="I508" si="361">SUM(I502:I507)</f>
        <v>0</v>
      </c>
      <c r="J508" s="21">
        <f t="shared" ref="J508" si="362">SUM(J502:J507)</f>
        <v>0</v>
      </c>
      <c r="K508" s="27"/>
      <c r="L508" s="21">
        <f t="shared" ref="L508" ca="1" si="363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0</v>
      </c>
      <c r="C509" s="91" t="s">
        <v>4</v>
      </c>
      <c r="D509" s="92"/>
      <c r="E509" s="33"/>
      <c r="F509" s="34">
        <f>F475+F479+F489+F494+F501+F508</f>
        <v>0</v>
      </c>
      <c r="G509" s="34">
        <f t="shared" ref="G509" si="364">G475+G479+G489+G494+G501+G508</f>
        <v>0</v>
      </c>
      <c r="H509" s="34">
        <f t="shared" ref="H509" si="365">H475+H479+H489+H494+H501+H508</f>
        <v>0</v>
      </c>
      <c r="I509" s="34">
        <f t="shared" ref="I509" si="366">I475+I479+I489+I494+I501+I508</f>
        <v>0</v>
      </c>
      <c r="J509" s="34">
        <f t="shared" ref="J509" si="367">J475+J479+J489+J494+J501+J508</f>
        <v>0</v>
      </c>
      <c r="K509" s="35"/>
      <c r="L509" s="34">
        <f t="shared" ref="L509" ca="1" si="368">L475+L479+L489+L494+L501+L508</f>
        <v>0</v>
      </c>
    </row>
    <row r="510" spans="1:12" ht="15" x14ac:dyDescent="0.25">
      <c r="A510" s="22">
        <v>2</v>
      </c>
      <c r="B510" s="23"/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9">SUM(G510:G516)</f>
        <v>0</v>
      </c>
      <c r="H517" s="21">
        <f t="shared" ref="H517" si="370">SUM(H510:H516)</f>
        <v>0</v>
      </c>
      <c r="I517" s="21">
        <f t="shared" ref="I517" si="371">SUM(I510:I516)</f>
        <v>0</v>
      </c>
      <c r="J517" s="21">
        <f t="shared" ref="J517" si="372">SUM(J510:J516)</f>
        <v>0</v>
      </c>
      <c r="K517" s="27"/>
      <c r="L517" s="21">
        <f t="shared" si="338"/>
        <v>0</v>
      </c>
    </row>
    <row r="518" spans="1:12" ht="15" x14ac:dyDescent="0.25">
      <c r="A518" s="28">
        <f>A510</f>
        <v>2</v>
      </c>
      <c r="B518" s="14">
        <f>B510</f>
        <v>0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3">SUM(G518:G520)</f>
        <v>0</v>
      </c>
      <c r="H521" s="21">
        <f t="shared" ref="H521" si="374">SUM(H518:H520)</f>
        <v>0</v>
      </c>
      <c r="I521" s="21">
        <f t="shared" ref="I521" si="375">SUM(I518:I520)</f>
        <v>0</v>
      </c>
      <c r="J521" s="21">
        <f t="shared" ref="J521" si="376">SUM(J518:J520)</f>
        <v>0</v>
      </c>
      <c r="K521" s="27"/>
      <c r="L521" s="21">
        <f t="shared" ref="L521" ca="1" si="377">SUM(L518:L526)</f>
        <v>0</v>
      </c>
    </row>
    <row r="522" spans="1:12" ht="15" x14ac:dyDescent="0.25">
      <c r="A522" s="28">
        <f>A510</f>
        <v>2</v>
      </c>
      <c r="B522" s="14">
        <f>B510</f>
        <v>0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8">SUM(G522:G530)</f>
        <v>0</v>
      </c>
      <c r="H531" s="21">
        <f t="shared" ref="H531" si="379">SUM(H522:H530)</f>
        <v>0</v>
      </c>
      <c r="I531" s="21">
        <f t="shared" ref="I531" si="380">SUM(I522:I530)</f>
        <v>0</v>
      </c>
      <c r="J531" s="21">
        <f t="shared" ref="J531" si="381">SUM(J522:J530)</f>
        <v>0</v>
      </c>
      <c r="K531" s="27"/>
      <c r="L531" s="21">
        <f t="shared" ref="L531" ca="1" si="382">SUM(L528:L536)</f>
        <v>0</v>
      </c>
    </row>
    <row r="532" spans="1:12" ht="15" x14ac:dyDescent="0.25">
      <c r="A532" s="28">
        <f>A510</f>
        <v>2</v>
      </c>
      <c r="B532" s="14">
        <f>B510</f>
        <v>0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3">SUM(G532:G535)</f>
        <v>0</v>
      </c>
      <c r="H536" s="21">
        <f t="shared" ref="H536" si="384">SUM(H532:H535)</f>
        <v>0</v>
      </c>
      <c r="I536" s="21">
        <f t="shared" ref="I536" si="385">SUM(I532:I535)</f>
        <v>0</v>
      </c>
      <c r="J536" s="21">
        <f t="shared" ref="J536" si="386">SUM(J532:J535)</f>
        <v>0</v>
      </c>
      <c r="K536" s="27"/>
      <c r="L536" s="21">
        <f t="shared" ref="L536" ca="1" si="387">SUM(L529:L535)</f>
        <v>0</v>
      </c>
    </row>
    <row r="537" spans="1:12" ht="15" x14ac:dyDescent="0.25">
      <c r="A537" s="28">
        <f>A510</f>
        <v>2</v>
      </c>
      <c r="B537" s="14">
        <f>B510</f>
        <v>0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8">SUM(G537:G542)</f>
        <v>0</v>
      </c>
      <c r="H543" s="21">
        <f t="shared" ref="H543" si="389">SUM(H537:H542)</f>
        <v>0</v>
      </c>
      <c r="I543" s="21">
        <f t="shared" ref="I543" si="390">SUM(I537:I542)</f>
        <v>0</v>
      </c>
      <c r="J543" s="21">
        <f t="shared" ref="J543" si="391">SUM(J537:J542)</f>
        <v>0</v>
      </c>
      <c r="K543" s="27"/>
      <c r="L543" s="21">
        <f t="shared" ref="L543" ca="1" si="392">SUM(L537:L545)</f>
        <v>0</v>
      </c>
    </row>
    <row r="544" spans="1:12" ht="15" x14ac:dyDescent="0.25">
      <c r="A544" s="28">
        <f>A510</f>
        <v>2</v>
      </c>
      <c r="B544" s="14">
        <f>B510</f>
        <v>0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3">SUM(G544:G549)</f>
        <v>0</v>
      </c>
      <c r="H550" s="21">
        <f t="shared" ref="H550" si="394">SUM(H544:H549)</f>
        <v>0</v>
      </c>
      <c r="I550" s="21">
        <f t="shared" ref="I550" si="395">SUM(I544:I549)</f>
        <v>0</v>
      </c>
      <c r="J550" s="21">
        <f t="shared" ref="J550" si="396">SUM(J544:J549)</f>
        <v>0</v>
      </c>
      <c r="K550" s="27"/>
      <c r="L550" s="21">
        <f t="shared" ref="L550" ca="1" si="397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0</v>
      </c>
      <c r="C551" s="91" t="s">
        <v>4</v>
      </c>
      <c r="D551" s="92"/>
      <c r="E551" s="33"/>
      <c r="F551" s="34">
        <f>F517+F521+F531+F536+F543+F550</f>
        <v>0</v>
      </c>
      <c r="G551" s="34">
        <f t="shared" ref="G551" si="398">G517+G521+G531+G536+G543+G550</f>
        <v>0</v>
      </c>
      <c r="H551" s="34">
        <f t="shared" ref="H551" si="399">H517+H521+H531+H536+H543+H550</f>
        <v>0</v>
      </c>
      <c r="I551" s="34">
        <f t="shared" ref="I551" si="400">I517+I521+I531+I536+I543+I550</f>
        <v>0</v>
      </c>
      <c r="J551" s="34">
        <f t="shared" ref="J551" si="401">J517+J521+J531+J536+J543+J550</f>
        <v>0</v>
      </c>
      <c r="K551" s="35"/>
      <c r="L551" s="34">
        <f t="shared" ref="L551" ca="1" si="402">L517+L521+L531+L536+L543+L550</f>
        <v>0</v>
      </c>
    </row>
    <row r="552" spans="1:12" ht="15" x14ac:dyDescent="0.25">
      <c r="A552" s="22">
        <v>2</v>
      </c>
      <c r="B552" s="23"/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3">SUM(G552:G558)</f>
        <v>0</v>
      </c>
      <c r="H559" s="21">
        <f t="shared" ref="H559" si="404">SUM(H552:H558)</f>
        <v>0</v>
      </c>
      <c r="I559" s="21">
        <f t="shared" ref="I559" si="405">SUM(I552:I558)</f>
        <v>0</v>
      </c>
      <c r="J559" s="21">
        <f t="shared" ref="J559" si="406">SUM(J552:J558)</f>
        <v>0</v>
      </c>
      <c r="K559" s="27"/>
      <c r="L559" s="21">
        <f t="shared" ref="L559" si="407">SUM(L552:L558)</f>
        <v>0</v>
      </c>
    </row>
    <row r="560" spans="1:12" ht="15" x14ac:dyDescent="0.25">
      <c r="A560" s="28">
        <f>A552</f>
        <v>2</v>
      </c>
      <c r="B560" s="14">
        <f>B552</f>
        <v>0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8">SUM(G560:G562)</f>
        <v>0</v>
      </c>
      <c r="H563" s="21">
        <f t="shared" ref="H563" si="409">SUM(H560:H562)</f>
        <v>0</v>
      </c>
      <c r="I563" s="21">
        <f t="shared" ref="I563" si="410">SUM(I560:I562)</f>
        <v>0</v>
      </c>
      <c r="J563" s="21">
        <f t="shared" ref="J563" si="411">SUM(J560:J562)</f>
        <v>0</v>
      </c>
      <c r="K563" s="27"/>
      <c r="L563" s="21">
        <f t="shared" ref="L563" ca="1" si="412">SUM(L560:L568)</f>
        <v>0</v>
      </c>
    </row>
    <row r="564" spans="1:12" ht="15" x14ac:dyDescent="0.25">
      <c r="A564" s="28">
        <f>A552</f>
        <v>2</v>
      </c>
      <c r="B564" s="14">
        <f>B552</f>
        <v>0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3">SUM(G564:G572)</f>
        <v>0</v>
      </c>
      <c r="H573" s="21">
        <f t="shared" ref="H573" si="414">SUM(H564:H572)</f>
        <v>0</v>
      </c>
      <c r="I573" s="21">
        <f t="shared" ref="I573" si="415">SUM(I564:I572)</f>
        <v>0</v>
      </c>
      <c r="J573" s="21">
        <f t="shared" ref="J573" si="416">SUM(J564:J572)</f>
        <v>0</v>
      </c>
      <c r="K573" s="27"/>
      <c r="L573" s="21">
        <f t="shared" ref="L573" ca="1" si="417">SUM(L570:L578)</f>
        <v>0</v>
      </c>
    </row>
    <row r="574" spans="1:12" ht="15" x14ac:dyDescent="0.25">
      <c r="A574" s="28">
        <f>A552</f>
        <v>2</v>
      </c>
      <c r="B574" s="14">
        <f>B552</f>
        <v>0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8">SUM(G574:G577)</f>
        <v>0</v>
      </c>
      <c r="H578" s="21">
        <f t="shared" ref="H578" si="419">SUM(H574:H577)</f>
        <v>0</v>
      </c>
      <c r="I578" s="21">
        <f t="shared" ref="I578" si="420">SUM(I574:I577)</f>
        <v>0</v>
      </c>
      <c r="J578" s="21">
        <f t="shared" ref="J578" si="421">SUM(J574:J577)</f>
        <v>0</v>
      </c>
      <c r="K578" s="27"/>
      <c r="L578" s="21">
        <f t="shared" ref="L578" ca="1" si="422">SUM(L571:L577)</f>
        <v>0</v>
      </c>
    </row>
    <row r="579" spans="1:12" ht="15" x14ac:dyDescent="0.25">
      <c r="A579" s="28">
        <f>A552</f>
        <v>2</v>
      </c>
      <c r="B579" s="14">
        <f>B552</f>
        <v>0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3">SUM(G579:G584)</f>
        <v>0</v>
      </c>
      <c r="H585" s="21">
        <f t="shared" ref="H585" si="424">SUM(H579:H584)</f>
        <v>0</v>
      </c>
      <c r="I585" s="21">
        <f t="shared" ref="I585" si="425">SUM(I579:I584)</f>
        <v>0</v>
      </c>
      <c r="J585" s="21">
        <f t="shared" ref="J585" si="426">SUM(J579:J584)</f>
        <v>0</v>
      </c>
      <c r="K585" s="27"/>
      <c r="L585" s="21">
        <f t="shared" ref="L585" ca="1" si="427">SUM(L579:L587)</f>
        <v>0</v>
      </c>
    </row>
    <row r="586" spans="1:12" ht="15" x14ac:dyDescent="0.25">
      <c r="A586" s="28">
        <f>A552</f>
        <v>2</v>
      </c>
      <c r="B586" s="14">
        <f>B552</f>
        <v>0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8">SUM(G586:G591)</f>
        <v>0</v>
      </c>
      <c r="H592" s="21">
        <f t="shared" ref="H592" si="429">SUM(H586:H591)</f>
        <v>0</v>
      </c>
      <c r="I592" s="21">
        <f t="shared" ref="I592" si="430">SUM(I586:I591)</f>
        <v>0</v>
      </c>
      <c r="J592" s="21">
        <f t="shared" ref="J592" si="431">SUM(J586:J591)</f>
        <v>0</v>
      </c>
      <c r="K592" s="27"/>
      <c r="L592" s="21">
        <f t="shared" ref="L592" ca="1" si="432">SUM(L586:L594)</f>
        <v>0</v>
      </c>
    </row>
    <row r="593" spans="1:12" ht="15" customHeight="1" thickBot="1" x14ac:dyDescent="0.25">
      <c r="A593" s="37">
        <f>A552</f>
        <v>2</v>
      </c>
      <c r="B593" s="38">
        <f>B552</f>
        <v>0</v>
      </c>
      <c r="C593" s="91" t="s">
        <v>4</v>
      </c>
      <c r="D593" s="92"/>
      <c r="E593" s="39"/>
      <c r="F593" s="40">
        <f>F559+F563+F573+F578+F585+F592</f>
        <v>0</v>
      </c>
      <c r="G593" s="40">
        <f t="shared" ref="G593" si="433">G559+G563+G573+G578+G585+G592</f>
        <v>0</v>
      </c>
      <c r="H593" s="40">
        <f t="shared" ref="H593" si="434">H559+H563+H573+H578+H585+H592</f>
        <v>0</v>
      </c>
      <c r="I593" s="40">
        <f t="shared" ref="I593" si="435">I559+I563+I573+I578+I585+I592</f>
        <v>0</v>
      </c>
      <c r="J593" s="40">
        <f t="shared" ref="J593" si="436">J559+J563+J573+J578+J585+J592</f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93" t="s">
        <v>5</v>
      </c>
      <c r="D594" s="93"/>
      <c r="E594" s="9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892.4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115.50000000000003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27.350999999999999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134.51600000000002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772.49400000000003</v>
      </c>
      <c r="K594" s="42"/>
      <c r="L594" s="42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2023-10-30T03:28:12Z</dcterms:modified>
</cp:coreProperties>
</file>